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1"/>
  <workbookPr/>
  <mc:AlternateContent xmlns:mc="http://schemas.openxmlformats.org/markup-compatibility/2006">
    <mc:Choice Requires="x15">
      <x15ac:absPath xmlns:x15ac="http://schemas.microsoft.com/office/spreadsheetml/2010/11/ac" url="https://railbaltica.sharepoint.com/sites/Procurementteam/Shared Documents/_P_2021/Procurement/4.1_RBR_2023/RBR_2023-17_DTD_Riga_mainline/Regulation/For_publication/Annex_4/"/>
    </mc:Choice>
  </mc:AlternateContent>
  <xr:revisionPtr revIDLastSave="56" documentId="8_{660531AE-804A-4DD8-8AD3-7D6EC41EEACF}" xr6:coauthVersionLast="47" xr6:coauthVersionMax="47" xr10:uidLastSave="{FF4E12ED-03B7-4B4F-AF18-ADFF422186ED}"/>
  <bookViews>
    <workbookView xWindow="-103" yWindow="-103" windowWidth="22149" windowHeight="13320" firstSheet="9" activeTab="9" xr2:uid="{00000000-000D-0000-FFFF-FFFF00000000}"/>
  </bookViews>
  <sheets>
    <sheet name="Appendix 3" sheetId="1" state="hidden" r:id="rId1"/>
    <sheet name="Appendix 4" sheetId="2" state="hidden" r:id="rId2"/>
    <sheet name="DFP 24.11.2023" sheetId="3" state="hidden" r:id="rId3"/>
    <sheet name="DFP" sheetId="8" r:id="rId4"/>
    <sheet name="DFP_DS_DSS" sheetId="4" r:id="rId5"/>
    <sheet name="DFP_BP3.7" sheetId="6" r:id="rId6"/>
    <sheet name="DFP_BP3.6" sheetId="10" r:id="rId7"/>
    <sheet name="DFP_BP3.5" sheetId="11" r:id="rId8"/>
    <sheet name="DFP_BP3.4" sheetId="12" r:id="rId9"/>
    <sheet name="DFP_BP3.3" sheetId="13" r:id="rId10"/>
    <sheet name="DFP_BP3.2" sheetId="14" r:id="rId11"/>
    <sheet name="DFP_BP3.1" sheetId="15" r:id="rId12"/>
    <sheet name="DFP_BP2.3" sheetId="16" r:id="rId13"/>
    <sheet name="DFP_BP2.2" sheetId="17" r:id="rId14"/>
    <sheet name="DFP_BP2.1" sheetId="18" r:id="rId15"/>
    <sheet name="DFP_DPS3" sheetId="7" r:id="rId16"/>
    <sheet name="DFP_DPS2 BP2.1.-BP2.3." sheetId="9" r:id="rId17"/>
  </sheets>
  <definedNames>
    <definedName name="_xlnm.Print_Area" localSheetId="3">DFP!$B$3:$C$15</definedName>
    <definedName name="_xlnm.Print_Area" localSheetId="14">DFP_BP2.1!$B$3:$H$51,DFP_BP2.1!$B$54:$E$66</definedName>
    <definedName name="_xlnm.Print_Area" localSheetId="13">DFP_BP2.2!$B$3:$H$51,DFP_BP2.2!$B$54:$E$67</definedName>
    <definedName name="_xlnm.Print_Area" localSheetId="12">DFP_BP2.3!$B$3:$H$51,DFP_BP2.3!$B$54:$E$65</definedName>
    <definedName name="_xlnm.Print_Area" localSheetId="11">DFP_BP3.1!$B$3:$H$51,DFP_BP3.1!$B$54:$E$67</definedName>
    <definedName name="_xlnm.Print_Area" localSheetId="10">DFP_BP3.2!$B$3:$H$51,DFP_BP3.2!$B$54:$E$68</definedName>
    <definedName name="_xlnm.Print_Area" localSheetId="9">DFP_BP3.3!$B$3:$H$51,DFP_BP3.3!$B$54:$E$68</definedName>
    <definedName name="_xlnm.Print_Area" localSheetId="8">DFP_BP3.4!$B$3:$H$51,DFP_BP3.4!$B$54:$E$70</definedName>
    <definedName name="_xlnm.Print_Area" localSheetId="7">DFP_BP3.5!$B$3:$H$51,DFP_BP3.5!$B$54:$E$72</definedName>
    <definedName name="_xlnm.Print_Area" localSheetId="6">DFP_BP3.6!$B$3:$H$51,DFP_BP3.6!$B$54:$E$70</definedName>
    <definedName name="_xlnm.Print_Area" localSheetId="5">DFP_BP3.7!$B$3:$H$51,DFP_BP3.7!$B$54:$E$66</definedName>
    <definedName name="_xlnm.Print_Area" localSheetId="16">'DFP_DPS2 BP2.1.-BP2.3.'!$B$3:$H$55</definedName>
    <definedName name="_xlnm.Print_Area" localSheetId="15">DFP_DPS3!$B$3:$H$55</definedName>
    <definedName name="_xlnm.Print_Area" localSheetId="4">DFP_DS_DSS!$B$3:$G$45,DFP_DS_DSS!$B$48:$E$61,DFP_DS_DSS!$B$64:$H$87,DFP_DS_DSS!$B$90:$E$104,DFP_DS_DSS!$B$107:$E$112,DFP_DS_DSS!$B$115:$H$130,DFP_DS_DSS!$B$133:$E$138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9" i="7" l="1"/>
  <c r="H7" i="7"/>
  <c r="A149" i="9"/>
  <c r="A148" i="9"/>
  <c r="A147" i="9"/>
  <c r="A146" i="9"/>
  <c r="A145" i="9"/>
  <c r="A150" i="9" s="1"/>
  <c r="A139" i="9"/>
  <c r="A138" i="9"/>
  <c r="A137" i="9"/>
  <c r="A136" i="9"/>
  <c r="A135" i="9"/>
  <c r="A140" i="9" s="1"/>
  <c r="H49" i="9"/>
  <c r="H48" i="9"/>
  <c r="H47" i="9"/>
  <c r="H46" i="9"/>
  <c r="H45" i="9"/>
  <c r="H44" i="9"/>
  <c r="H43" i="9"/>
  <c r="H42" i="9"/>
  <c r="H41" i="9"/>
  <c r="H40" i="9"/>
  <c r="H39" i="9"/>
  <c r="H38" i="9"/>
  <c r="H37" i="9"/>
  <c r="H36" i="9"/>
  <c r="H35" i="9"/>
  <c r="H34" i="9"/>
  <c r="H33" i="9"/>
  <c r="H32" i="9"/>
  <c r="H31" i="9"/>
  <c r="H30" i="9"/>
  <c r="H29" i="9"/>
  <c r="H28" i="9"/>
  <c r="H27" i="9"/>
  <c r="H26" i="9"/>
  <c r="H25" i="9"/>
  <c r="H24" i="9"/>
  <c r="H23" i="9"/>
  <c r="H22" i="9"/>
  <c r="H21" i="9"/>
  <c r="H20" i="9"/>
  <c r="H19" i="9"/>
  <c r="H18" i="9"/>
  <c r="H17" i="9"/>
  <c r="H16" i="9"/>
  <c r="H15" i="9"/>
  <c r="H14" i="9"/>
  <c r="H12" i="9"/>
  <c r="H11" i="9"/>
  <c r="H10" i="9"/>
  <c r="H9" i="9"/>
  <c r="H8" i="9"/>
  <c r="H7" i="9"/>
  <c r="A150" i="7"/>
  <c r="A149" i="7"/>
  <c r="A148" i="7"/>
  <c r="A147" i="7"/>
  <c r="A146" i="7"/>
  <c r="A145" i="7"/>
  <c r="A139" i="7"/>
  <c r="A138" i="7"/>
  <c r="A137" i="7"/>
  <c r="A136" i="7"/>
  <c r="A135" i="7"/>
  <c r="A140" i="7" s="1"/>
  <c r="H48" i="7"/>
  <c r="H47" i="7"/>
  <c r="H46" i="7"/>
  <c r="H45" i="7"/>
  <c r="H44" i="7"/>
  <c r="H43" i="7"/>
  <c r="H42" i="7"/>
  <c r="H41" i="7"/>
  <c r="H50" i="7" s="1"/>
  <c r="H40" i="7"/>
  <c r="H39" i="7"/>
  <c r="H38" i="7"/>
  <c r="H37" i="7"/>
  <c r="H36" i="7"/>
  <c r="H35" i="7"/>
  <c r="H34" i="7"/>
  <c r="H33" i="7"/>
  <c r="H32" i="7"/>
  <c r="H31" i="7"/>
  <c r="H30" i="7"/>
  <c r="H29" i="7"/>
  <c r="H28" i="7"/>
  <c r="H27" i="7"/>
  <c r="H26" i="7"/>
  <c r="H25" i="7"/>
  <c r="H24" i="7"/>
  <c r="H23" i="7"/>
  <c r="H22" i="7"/>
  <c r="H21" i="7"/>
  <c r="H20" i="7"/>
  <c r="H19" i="7"/>
  <c r="H18" i="7"/>
  <c r="H17" i="7"/>
  <c r="H16" i="7"/>
  <c r="H15" i="7"/>
  <c r="H14" i="7"/>
  <c r="H12" i="7"/>
  <c r="H11" i="7"/>
  <c r="H10" i="7"/>
  <c r="H9" i="7"/>
  <c r="H8" i="7"/>
  <c r="E57" i="11"/>
  <c r="E71" i="11"/>
  <c r="E29" i="4"/>
  <c r="E65" i="18"/>
  <c r="E57" i="18"/>
  <c r="E66" i="17"/>
  <c r="E57" i="17"/>
  <c r="E64" i="16"/>
  <c r="E57" i="16"/>
  <c r="E66" i="15"/>
  <c r="E57" i="15"/>
  <c r="E67" i="14"/>
  <c r="E57" i="14"/>
  <c r="E67" i="13"/>
  <c r="E57" i="13"/>
  <c r="E69" i="12"/>
  <c r="E57" i="12"/>
  <c r="E69" i="10"/>
  <c r="E57" i="10"/>
  <c r="E65" i="6"/>
  <c r="E57" i="6"/>
  <c r="H78" i="4"/>
  <c r="B152" i="18"/>
  <c r="B151" i="18"/>
  <c r="B150" i="18"/>
  <c r="B149" i="18"/>
  <c r="B148" i="18"/>
  <c r="B153" i="18" s="1"/>
  <c r="B142" i="18"/>
  <c r="B141" i="18"/>
  <c r="B140" i="18"/>
  <c r="B139" i="18"/>
  <c r="B138" i="18"/>
  <c r="B143" i="18" s="1"/>
  <c r="H49" i="18"/>
  <c r="H48" i="18"/>
  <c r="H47" i="18"/>
  <c r="H44" i="18"/>
  <c r="H43" i="18"/>
  <c r="H42" i="18"/>
  <c r="H41" i="18"/>
  <c r="H40" i="18"/>
  <c r="H39" i="18"/>
  <c r="H38" i="18"/>
  <c r="H37" i="18"/>
  <c r="H36" i="18"/>
  <c r="H50" i="18" s="1"/>
  <c r="H35" i="18"/>
  <c r="H34" i="18"/>
  <c r="H33" i="18"/>
  <c r="H32" i="18"/>
  <c r="H31" i="18"/>
  <c r="H30" i="18"/>
  <c r="H29" i="18"/>
  <c r="H28" i="18"/>
  <c r="H27" i="18"/>
  <c r="H26" i="18"/>
  <c r="H25" i="18"/>
  <c r="H24" i="18"/>
  <c r="H23" i="18"/>
  <c r="H22" i="18"/>
  <c r="H21" i="18"/>
  <c r="H20" i="18"/>
  <c r="H19" i="18"/>
  <c r="H18" i="18"/>
  <c r="H17" i="18"/>
  <c r="H16" i="18"/>
  <c r="H15" i="18"/>
  <c r="H14" i="18"/>
  <c r="H46" i="18"/>
  <c r="H45" i="18"/>
  <c r="H12" i="18"/>
  <c r="H11" i="18"/>
  <c r="H10" i="18"/>
  <c r="H9" i="18"/>
  <c r="H8" i="18"/>
  <c r="H7" i="18"/>
  <c r="B153" i="17"/>
  <c r="B152" i="17"/>
  <c r="B151" i="17"/>
  <c r="B150" i="17"/>
  <c r="B149" i="17"/>
  <c r="B154" i="17" s="1"/>
  <c r="B143" i="17"/>
  <c r="B142" i="17"/>
  <c r="B141" i="17"/>
  <c r="B140" i="17"/>
  <c r="B139" i="17"/>
  <c r="B144" i="17" s="1"/>
  <c r="H49" i="17"/>
  <c r="H48" i="17"/>
  <c r="H47" i="17"/>
  <c r="H44" i="17"/>
  <c r="H43" i="17"/>
  <c r="H42" i="17"/>
  <c r="H41" i="17"/>
  <c r="H40" i="17"/>
  <c r="H39" i="17"/>
  <c r="H38" i="17"/>
  <c r="H37" i="17"/>
  <c r="H36" i="17"/>
  <c r="H35" i="17"/>
  <c r="H34" i="17"/>
  <c r="H33" i="17"/>
  <c r="H32" i="17"/>
  <c r="H31" i="17"/>
  <c r="H30" i="17"/>
  <c r="H29" i="17"/>
  <c r="H28" i="17"/>
  <c r="H27" i="17"/>
  <c r="H26" i="17"/>
  <c r="H25" i="17"/>
  <c r="H24" i="17"/>
  <c r="H23" i="17"/>
  <c r="H22" i="17"/>
  <c r="H21" i="17"/>
  <c r="H20" i="17"/>
  <c r="H19" i="17"/>
  <c r="H18" i="17"/>
  <c r="H17" i="17"/>
  <c r="H16" i="17"/>
  <c r="H15" i="17"/>
  <c r="H14" i="17"/>
  <c r="H46" i="17"/>
  <c r="H45" i="17"/>
  <c r="H12" i="17"/>
  <c r="H11" i="17"/>
  <c r="H10" i="17"/>
  <c r="H9" i="17"/>
  <c r="H8" i="17"/>
  <c r="H7" i="17"/>
  <c r="H50" i="17" s="1"/>
  <c r="B151" i="16"/>
  <c r="B150" i="16"/>
  <c r="B149" i="16"/>
  <c r="B148" i="16"/>
  <c r="B147" i="16"/>
  <c r="B152" i="16" s="1"/>
  <c r="B141" i="16"/>
  <c r="B140" i="16"/>
  <c r="B139" i="16"/>
  <c r="B138" i="16"/>
  <c r="B137" i="16"/>
  <c r="B142" i="16" s="1"/>
  <c r="H49" i="16"/>
  <c r="H48" i="16"/>
  <c r="H47" i="16"/>
  <c r="H44" i="16"/>
  <c r="H43" i="16"/>
  <c r="H42" i="16"/>
  <c r="H41" i="16"/>
  <c r="H40" i="16"/>
  <c r="H39" i="16"/>
  <c r="H38" i="16"/>
  <c r="H37" i="16"/>
  <c r="H36" i="16"/>
  <c r="H35" i="16"/>
  <c r="H34" i="16"/>
  <c r="H33" i="16"/>
  <c r="H32" i="16"/>
  <c r="H31" i="16"/>
  <c r="H30" i="16"/>
  <c r="H29" i="16"/>
  <c r="H28" i="16"/>
  <c r="H27" i="16"/>
  <c r="H26" i="16"/>
  <c r="H25" i="16"/>
  <c r="H24" i="16"/>
  <c r="H23" i="16"/>
  <c r="H22" i="16"/>
  <c r="H21" i="16"/>
  <c r="H20" i="16"/>
  <c r="H19" i="16"/>
  <c r="H18" i="16"/>
  <c r="H17" i="16"/>
  <c r="H16" i="16"/>
  <c r="H15" i="16"/>
  <c r="H14" i="16"/>
  <c r="H46" i="16"/>
  <c r="H45" i="16"/>
  <c r="H12" i="16"/>
  <c r="H11" i="16"/>
  <c r="H10" i="16"/>
  <c r="H9" i="16"/>
  <c r="H8" i="16"/>
  <c r="H7" i="16"/>
  <c r="H50" i="16" s="1"/>
  <c r="H50" i="9" l="1"/>
  <c r="B153" i="15"/>
  <c r="B152" i="15"/>
  <c r="B151" i="15"/>
  <c r="B150" i="15"/>
  <c r="B149" i="15"/>
  <c r="B154" i="15" s="1"/>
  <c r="B143" i="15"/>
  <c r="B142" i="15"/>
  <c r="B141" i="15"/>
  <c r="B140" i="15"/>
  <c r="B139" i="15"/>
  <c r="B144" i="15" s="1"/>
  <c r="H49" i="15"/>
  <c r="H48" i="15"/>
  <c r="H47" i="15"/>
  <c r="H44" i="15"/>
  <c r="H43" i="15"/>
  <c r="H42" i="15"/>
  <c r="H41" i="15"/>
  <c r="H40" i="15"/>
  <c r="H39" i="15"/>
  <c r="H38" i="15"/>
  <c r="H37" i="15"/>
  <c r="H36" i="15"/>
  <c r="H35" i="15"/>
  <c r="H34" i="15"/>
  <c r="H33" i="15"/>
  <c r="H32" i="15"/>
  <c r="H31" i="15"/>
  <c r="H30" i="15"/>
  <c r="H29" i="15"/>
  <c r="H28" i="15"/>
  <c r="H27" i="15"/>
  <c r="H26" i="15"/>
  <c r="H25" i="15"/>
  <c r="H24" i="15"/>
  <c r="H23" i="15"/>
  <c r="H22" i="15"/>
  <c r="H21" i="15"/>
  <c r="H20" i="15"/>
  <c r="H19" i="15"/>
  <c r="H18" i="15"/>
  <c r="H17" i="15"/>
  <c r="H16" i="15"/>
  <c r="H15" i="15"/>
  <c r="H14" i="15"/>
  <c r="H46" i="15"/>
  <c r="H45" i="15"/>
  <c r="H12" i="15"/>
  <c r="H11" i="15"/>
  <c r="H10" i="15"/>
  <c r="H9" i="15"/>
  <c r="H8" i="15"/>
  <c r="H7" i="15"/>
  <c r="H50" i="15" l="1"/>
  <c r="B154" i="14"/>
  <c r="B153" i="14"/>
  <c r="B152" i="14"/>
  <c r="B151" i="14"/>
  <c r="B150" i="14"/>
  <c r="B155" i="14" s="1"/>
  <c r="B144" i="14"/>
  <c r="B143" i="14"/>
  <c r="B142" i="14"/>
  <c r="B141" i="14"/>
  <c r="B140" i="14"/>
  <c r="B145" i="14" s="1"/>
  <c r="H49" i="14"/>
  <c r="H48" i="14"/>
  <c r="H47" i="14"/>
  <c r="H44" i="14"/>
  <c r="H43" i="14"/>
  <c r="H42" i="14"/>
  <c r="H41" i="14"/>
  <c r="H40" i="14"/>
  <c r="H39" i="14"/>
  <c r="H38" i="14"/>
  <c r="H37" i="14"/>
  <c r="H36" i="14"/>
  <c r="H35" i="14"/>
  <c r="H34" i="14"/>
  <c r="H33" i="14"/>
  <c r="H32" i="14"/>
  <c r="H31" i="14"/>
  <c r="H30" i="14"/>
  <c r="H29" i="14"/>
  <c r="H28" i="14"/>
  <c r="H27" i="14"/>
  <c r="H26" i="14"/>
  <c r="H25" i="14"/>
  <c r="H24" i="14"/>
  <c r="H23" i="14"/>
  <c r="H22" i="14"/>
  <c r="H21" i="14"/>
  <c r="H20" i="14"/>
  <c r="H19" i="14"/>
  <c r="H18" i="14"/>
  <c r="H17" i="14"/>
  <c r="H16" i="14"/>
  <c r="H15" i="14"/>
  <c r="H14" i="14"/>
  <c r="H46" i="14"/>
  <c r="H45" i="14"/>
  <c r="H12" i="14"/>
  <c r="H11" i="14"/>
  <c r="H10" i="14"/>
  <c r="H9" i="14"/>
  <c r="H8" i="14"/>
  <c r="H7" i="14"/>
  <c r="B154" i="13"/>
  <c r="B153" i="13"/>
  <c r="B152" i="13"/>
  <c r="B151" i="13"/>
  <c r="B150" i="13"/>
  <c r="B155" i="13" s="1"/>
  <c r="B144" i="13"/>
  <c r="B143" i="13"/>
  <c r="B142" i="13"/>
  <c r="B141" i="13"/>
  <c r="B140" i="13"/>
  <c r="B145" i="13" s="1"/>
  <c r="H49" i="13"/>
  <c r="H48" i="13"/>
  <c r="H47" i="13"/>
  <c r="H44" i="13"/>
  <c r="H43" i="13"/>
  <c r="H42" i="13"/>
  <c r="H41" i="13"/>
  <c r="H40" i="13"/>
  <c r="H39" i="13"/>
  <c r="H38" i="13"/>
  <c r="H37" i="13"/>
  <c r="H36" i="13"/>
  <c r="H35" i="13"/>
  <c r="H34" i="13"/>
  <c r="H33" i="13"/>
  <c r="H32" i="13"/>
  <c r="H31" i="13"/>
  <c r="H30" i="13"/>
  <c r="H29" i="13"/>
  <c r="H28" i="13"/>
  <c r="H27" i="13"/>
  <c r="H26" i="13"/>
  <c r="H25" i="13"/>
  <c r="H24" i="13"/>
  <c r="H23" i="13"/>
  <c r="H22" i="13"/>
  <c r="H21" i="13"/>
  <c r="H20" i="13"/>
  <c r="H19" i="13"/>
  <c r="H18" i="13"/>
  <c r="H17" i="13"/>
  <c r="H16" i="13"/>
  <c r="H15" i="13"/>
  <c r="H14" i="13"/>
  <c r="H46" i="13"/>
  <c r="H45" i="13"/>
  <c r="H12" i="13"/>
  <c r="H11" i="13"/>
  <c r="H10" i="13"/>
  <c r="H9" i="13"/>
  <c r="H8" i="13"/>
  <c r="H7" i="13"/>
  <c r="H50" i="14" l="1"/>
  <c r="H50" i="13"/>
  <c r="B156" i="12"/>
  <c r="B155" i="12"/>
  <c r="B154" i="12"/>
  <c r="B153" i="12"/>
  <c r="B152" i="12"/>
  <c r="B157" i="12" s="1"/>
  <c r="B146" i="12"/>
  <c r="B145" i="12"/>
  <c r="B144" i="12"/>
  <c r="B143" i="12"/>
  <c r="B142" i="12"/>
  <c r="B147" i="12" s="1"/>
  <c r="H49" i="12"/>
  <c r="H48" i="12"/>
  <c r="H47" i="12"/>
  <c r="H44" i="12"/>
  <c r="H43" i="12"/>
  <c r="H42" i="12"/>
  <c r="H41" i="12"/>
  <c r="H40" i="12"/>
  <c r="H39" i="12"/>
  <c r="H38" i="12"/>
  <c r="H37" i="12"/>
  <c r="H36" i="12"/>
  <c r="H35" i="12"/>
  <c r="H34" i="12"/>
  <c r="H33" i="12"/>
  <c r="H32" i="12"/>
  <c r="H31" i="12"/>
  <c r="H30" i="12"/>
  <c r="H29" i="12"/>
  <c r="H28" i="12"/>
  <c r="H27" i="12"/>
  <c r="H26" i="12"/>
  <c r="H25" i="12"/>
  <c r="H24" i="12"/>
  <c r="H23" i="12"/>
  <c r="H22" i="12"/>
  <c r="H21" i="12"/>
  <c r="H20" i="12"/>
  <c r="H19" i="12"/>
  <c r="H18" i="12"/>
  <c r="H17" i="12"/>
  <c r="H16" i="12"/>
  <c r="H15" i="12"/>
  <c r="H14" i="12"/>
  <c r="H46" i="12"/>
  <c r="H45" i="12"/>
  <c r="H12" i="12"/>
  <c r="H11" i="12"/>
  <c r="H10" i="12"/>
  <c r="H9" i="12"/>
  <c r="H8" i="12"/>
  <c r="H7" i="12"/>
  <c r="B158" i="11"/>
  <c r="B157" i="11"/>
  <c r="B156" i="11"/>
  <c r="B155" i="11"/>
  <c r="B154" i="11"/>
  <c r="B159" i="11" s="1"/>
  <c r="B148" i="11"/>
  <c r="B147" i="11"/>
  <c r="B146" i="11"/>
  <c r="B145" i="11"/>
  <c r="B144" i="11"/>
  <c r="B149" i="11" s="1"/>
  <c r="H49" i="11"/>
  <c r="H48" i="11"/>
  <c r="H47"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46" i="11"/>
  <c r="H45" i="11"/>
  <c r="H12" i="11"/>
  <c r="H11" i="11"/>
  <c r="H10" i="11"/>
  <c r="H9" i="11"/>
  <c r="H8" i="11"/>
  <c r="H7" i="11"/>
  <c r="B156" i="10"/>
  <c r="B155" i="10"/>
  <c r="B154" i="10"/>
  <c r="B153" i="10"/>
  <c r="B152" i="10"/>
  <c r="B157" i="10" s="1"/>
  <c r="B146" i="10"/>
  <c r="B145" i="10"/>
  <c r="B144" i="10"/>
  <c r="B143" i="10"/>
  <c r="B142" i="10"/>
  <c r="B147" i="10" s="1"/>
  <c r="H49" i="10"/>
  <c r="H48" i="10"/>
  <c r="H47"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46" i="10"/>
  <c r="H45" i="10"/>
  <c r="H12" i="10"/>
  <c r="H11" i="10"/>
  <c r="H10" i="10"/>
  <c r="H9" i="10"/>
  <c r="H8" i="10"/>
  <c r="H7" i="10"/>
  <c r="H49" i="6"/>
  <c r="H48" i="6"/>
  <c r="H47"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46" i="6"/>
  <c r="H45" i="6"/>
  <c r="H7" i="6"/>
  <c r="H12" i="6"/>
  <c r="H8" i="6"/>
  <c r="H9" i="6"/>
  <c r="H10" i="6"/>
  <c r="H11" i="6"/>
  <c r="H119" i="4"/>
  <c r="E109" i="4"/>
  <c r="H68" i="4"/>
  <c r="H126" i="4"/>
  <c r="H127" i="4"/>
  <c r="H128" i="4"/>
  <c r="H129" i="4"/>
  <c r="H125" i="4"/>
  <c r="H120" i="4"/>
  <c r="H121" i="4"/>
  <c r="H122" i="4"/>
  <c r="H123" i="4"/>
  <c r="D111" i="4"/>
  <c r="D110" i="4"/>
  <c r="D109" i="4"/>
  <c r="E104" i="4"/>
  <c r="E111" i="4" s="1"/>
  <c r="H86" i="4"/>
  <c r="H82" i="4"/>
  <c r="H83" i="4"/>
  <c r="H84" i="4"/>
  <c r="H85" i="4"/>
  <c r="H81" i="4"/>
  <c r="H75" i="4"/>
  <c r="H76" i="4"/>
  <c r="H77" i="4"/>
  <c r="H74" i="4"/>
  <c r="H69" i="4"/>
  <c r="H70" i="4"/>
  <c r="H71" i="4"/>
  <c r="H87" i="4" s="1"/>
  <c r="H72" i="4"/>
  <c r="E44" i="4"/>
  <c r="E8" i="4"/>
  <c r="E9" i="4"/>
  <c r="E10" i="4"/>
  <c r="E11" i="4"/>
  <c r="E12" i="4"/>
  <c r="E13" i="4"/>
  <c r="E14" i="4"/>
  <c r="E16" i="4"/>
  <c r="E17" i="4"/>
  <c r="E18" i="4"/>
  <c r="E21" i="4"/>
  <c r="E22" i="4"/>
  <c r="E23" i="4"/>
  <c r="E24" i="4"/>
  <c r="E25" i="4"/>
  <c r="E26" i="4"/>
  <c r="E27" i="4"/>
  <c r="E30" i="4"/>
  <c r="E31" i="4"/>
  <c r="E34" i="4"/>
  <c r="E35" i="4"/>
  <c r="E36" i="4"/>
  <c r="E37" i="4"/>
  <c r="E38" i="4"/>
  <c r="E39" i="4"/>
  <c r="E40" i="4"/>
  <c r="E42" i="4"/>
  <c r="E43" i="4"/>
  <c r="E57" i="4" l="1"/>
  <c r="E51" i="4"/>
  <c r="E61" i="4"/>
  <c r="E65" i="16" s="1"/>
  <c r="E59" i="4"/>
  <c r="E53" i="4"/>
  <c r="E72" i="11" s="1"/>
  <c r="E52" i="4"/>
  <c r="E56" i="4"/>
  <c r="E55" i="4"/>
  <c r="E54" i="4"/>
  <c r="E60" i="4"/>
  <c r="H50" i="12"/>
  <c r="H50" i="11"/>
  <c r="H50" i="10"/>
  <c r="H50" i="6"/>
  <c r="H130" i="4"/>
  <c r="E137" i="4" s="1"/>
  <c r="E110" i="4"/>
  <c r="E112" i="4" s="1"/>
  <c r="E136" i="4" s="1"/>
  <c r="B152" i="6"/>
  <c r="B151" i="6"/>
  <c r="B150" i="6"/>
  <c r="B149" i="6"/>
  <c r="B148" i="6"/>
  <c r="B153" i="6" s="1"/>
  <c r="B142" i="6"/>
  <c r="B141" i="6"/>
  <c r="B140" i="6"/>
  <c r="B139" i="6"/>
  <c r="B138" i="6"/>
  <c r="B143" i="6" s="1"/>
  <c r="D136" i="4"/>
  <c r="D137" i="4"/>
  <c r="H51" i="16" l="1"/>
  <c r="E58" i="4"/>
  <c r="H51" i="9" s="1"/>
  <c r="E50" i="4"/>
  <c r="H51" i="7" s="1"/>
  <c r="E70" i="12"/>
  <c r="H51" i="12"/>
  <c r="E66" i="6"/>
  <c r="H51" i="6"/>
  <c r="E67" i="17"/>
  <c r="H51" i="17"/>
  <c r="H51" i="13"/>
  <c r="E68" i="13"/>
  <c r="E70" i="10"/>
  <c r="H51" i="10"/>
  <c r="H51" i="11"/>
  <c r="E68" i="14"/>
  <c r="H51" i="14"/>
  <c r="E67" i="15"/>
  <c r="H51" i="15"/>
  <c r="E66" i="18"/>
  <c r="H51" i="18"/>
  <c r="E138" i="4"/>
  <c r="F6" i="4"/>
  <c r="E6" i="4" s="1"/>
  <c r="F7" i="4"/>
  <c r="E7" i="4" s="1"/>
  <c r="F15" i="4"/>
  <c r="E15" i="4" s="1"/>
  <c r="F19" i="4"/>
  <c r="E19" i="4" s="1"/>
  <c r="F20" i="4"/>
  <c r="E20" i="4" s="1"/>
  <c r="F28" i="4"/>
  <c r="E28" i="4" s="1"/>
  <c r="F32" i="4"/>
  <c r="E32" i="4" s="1"/>
  <c r="F33" i="4"/>
  <c r="E33" i="4" s="1"/>
  <c r="F41" i="4"/>
  <c r="E41" i="4" s="1"/>
  <c r="D79" i="3"/>
  <c r="D73" i="3"/>
  <c r="F45" i="4" l="1"/>
  <c r="E7" i="3"/>
  <c r="E6" i="3" l="1"/>
  <c r="E15" i="3"/>
  <c r="E19" i="3"/>
  <c r="E20" i="3"/>
  <c r="E28" i="3"/>
  <c r="E32" i="3"/>
  <c r="E33" i="3"/>
  <c r="E41" i="3"/>
  <c r="E45" i="3" l="1"/>
  <c r="E45" i="2" l="1"/>
  <c r="E32" i="2"/>
  <c r="E41" i="2"/>
  <c r="E33" i="2"/>
  <c r="E28" i="2"/>
  <c r="E20" i="2"/>
  <c r="E19" i="2"/>
  <c r="E15" i="2"/>
  <c r="E7" i="2"/>
  <c r="E6" i="2"/>
</calcChain>
</file>

<file path=xl/sharedStrings.xml><?xml version="1.0" encoding="utf-8"?>
<sst xmlns="http://schemas.openxmlformats.org/spreadsheetml/2006/main" count="1776" uniqueCount="342">
  <si>
    <t>Agreement</t>
  </si>
  <si>
    <t>''Detailed Technical Design and Design Supervision Services for Mainline section from Riga International Airport to Misa and from Upeslejas to railway station “Rīga – Preču””</t>
  </si>
  <si>
    <t>Commencement Date</t>
  </si>
  <si>
    <t>No.</t>
  </si>
  <si>
    <t xml:space="preserve">Railway section </t>
  </si>
  <si>
    <t>Deadline
(months from Commencement Date)</t>
  </si>
  <si>
    <t>1.</t>
  </si>
  <si>
    <t xml:space="preserve">Master Design </t>
  </si>
  <si>
    <t xml:space="preserve">Design piority section 3  
Riga International Airport to Misa  </t>
  </si>
  <si>
    <t xml:space="preserve">Building permit BP3.7 </t>
  </si>
  <si>
    <t xml:space="preserve">Building permit BP3.6 </t>
  </si>
  <si>
    <t xml:space="preserve">Building permit BP3.5 </t>
  </si>
  <si>
    <t>Building permit BP3.3</t>
  </si>
  <si>
    <t>Building permit BP3.2</t>
  </si>
  <si>
    <t>Building permit BP3.1</t>
  </si>
  <si>
    <t>Building permit BP3.4</t>
  </si>
  <si>
    <t>Design piority section 2 
Upeslejas to railway station ''Rīga – Preču''</t>
  </si>
  <si>
    <t>Building permit BP2.1</t>
  </si>
  <si>
    <t>Building permit BP2.2</t>
  </si>
  <si>
    <t>Building permit BP2.3</t>
  </si>
  <si>
    <t>2.</t>
  </si>
  <si>
    <t xml:space="preserve">Detailed Technical Design approval before upload in Building information system </t>
  </si>
  <si>
    <t>`</t>
  </si>
  <si>
    <t>3.</t>
  </si>
  <si>
    <t>Approved Detailed Technical Design in Building information system by State Railway Technical Inspectorate Republic o Latvia (VDzTi)</t>
  </si>
  <si>
    <t>Payment schedule per every section</t>
  </si>
  <si>
    <t>Agreement stage Remuneration (EUR)</t>
  </si>
  <si>
    <t>Percentage from total Remuneration for the Design Services</t>
  </si>
  <si>
    <t>Evidence / Documentation for Payment in accordance with the approval procedures in the Particular Conditions</t>
  </si>
  <si>
    <t>Provisional Delivery and Acceptance Certificate and Consultant’s invoice</t>
  </si>
  <si>
    <t xml:space="preserve">Investigation </t>
  </si>
  <si>
    <t>x</t>
  </si>
  <si>
    <t>Total Remuneration for Design Services</t>
  </si>
  <si>
    <t>Investiagions</t>
  </si>
  <si>
    <t xml:space="preserve">DSS </t>
  </si>
  <si>
    <t>Stage</t>
  </si>
  <si>
    <t>New Agreement</t>
  </si>
  <si>
    <t>Description</t>
  </si>
  <si>
    <t>Boreholes</t>
  </si>
  <si>
    <t>Quantity</t>
  </si>
  <si>
    <t>Unit</t>
  </si>
  <si>
    <t>Rate</t>
  </si>
  <si>
    <t>Total</t>
  </si>
  <si>
    <t>Notes</t>
  </si>
  <si>
    <t>First stage investigations</t>
  </si>
  <si>
    <t>Initial phase SI (1.1)
Verification investigations (20% of the 1.2 scope)</t>
  </si>
  <si>
    <t xml:space="preserve">Boreholes 6m </t>
  </si>
  <si>
    <t>m</t>
  </si>
  <si>
    <r>
      <t xml:space="preserve">Works must be performed according to Annex </t>
    </r>
    <r>
      <rPr>
        <sz val="11"/>
        <color rgb="FFFF0000"/>
        <rFont val="Calibri"/>
        <family val="2"/>
        <scheme val="minor"/>
      </rPr>
      <t>X</t>
    </r>
    <r>
      <rPr>
        <sz val="11"/>
        <color theme="1"/>
        <rFont val="Calibri"/>
        <family val="2"/>
        <scheme val="minor"/>
      </rPr>
      <t xml:space="preserve"> "Additional Requirements for Site Investigations (Geological and Hydrogeological Surveys)"</t>
    </r>
  </si>
  <si>
    <t>Boreholes and field tests 6m</t>
  </si>
  <si>
    <t xml:space="preserve">Boreholes 6-10m </t>
  </si>
  <si>
    <t>Boreholes and field tests 6-10m</t>
  </si>
  <si>
    <t>Boreholes and field tests 25-50m</t>
  </si>
  <si>
    <t>Remaining phase SI (phase 1.2)</t>
  </si>
  <si>
    <t>Second stage investigations</t>
  </si>
  <si>
    <t>Second stage SI (20% of the 1.2 scope)</t>
  </si>
  <si>
    <t>Geophysical investigations for karst (km)</t>
  </si>
  <si>
    <t>100 m</t>
  </si>
  <si>
    <t xml:space="preserve">Payment schedule per every section </t>
  </si>
  <si>
    <t>Amount of units, days</t>
  </si>
  <si>
    <t xml:space="preserve">Unit cost (excl. VAT), EUR </t>
  </si>
  <si>
    <t>Total cost (excl.
VAT), EUR</t>
  </si>
  <si>
    <t>Design manager</t>
  </si>
  <si>
    <t xml:space="preserve">for 1 day </t>
  </si>
  <si>
    <t>Railway track designer (1435mm gauge)</t>
  </si>
  <si>
    <t>Bridge-structural designer</t>
  </si>
  <si>
    <t xml:space="preserve">Road designer </t>
  </si>
  <si>
    <t xml:space="preserve">Other experts </t>
  </si>
  <si>
    <t>Total Remuneration for Design Services Supervision</t>
  </si>
  <si>
    <t xml:space="preserve">Annex No 4
to the Regulation 
for the open competition </t>
  </si>
  <si>
    <t>“Detailed technical design and design supervision
services for main line section from Riga International Airport 
to Misa and from Upeslejas to railway station “Rīga – Preču””, id. No RBR 2023/17</t>
  </si>
  <si>
    <t>ANNEX NO 4: DETAILED FINANCIAL PROPOSAL</t>
  </si>
  <si>
    <t xml:space="preserve">Unit costs provided in the Detailed Financial Proposal for the Design Services (including On Demand Services) and Design Supervision Services shall correlate with the content information provided in Tenderer’s Technical proposal and shall represent Tenderer’s best engineering practice applied for similar service provision contracts in order to ensure proper provision of services in high quality and within the set deadlines. </t>
  </si>
  <si>
    <t xml:space="preserve">Amount of units specified in kilometres represents the indicative total length of the double track railway line and covers full scope of Services to be provided by the Tenderer. This amount of units is used only in the form of Detailed Financial proposal and shall not be treated as limiting and/or restricting the scope of Services. </t>
  </si>
  <si>
    <t>In the Detailed Financial Proposal 1 km of railway line represents an indicative 1 km of the double track railway line as a part of overall scope of Services (not limited by the position and/or layout of the any objects in relation to the railway line covered within the scope of Services).</t>
  </si>
  <si>
    <t xml:space="preserve">For the investigations unit costs per borehole meter in the Table 1.3. are applicable for the actual payments as well as for the future variations if needed. </t>
  </si>
  <si>
    <t xml:space="preserve">For the On Demand Services in the Table 1.4. completed remuneration per BP will be used. </t>
  </si>
  <si>
    <t>For the Design Supervision Services the total amount of days for experts must be aligned with given days for each DPS.</t>
  </si>
  <si>
    <t>The Total Remuneration payable for the ordered Services shall cover: 
 -all costs and expenses that relate to performance of the ordered Services and Consultant’s obligations under the Agreement and applicable laws, including, but not limited to overheads; 
-travel, transport, communication and accommodation costs; 
-expected and unexpected (including, overtime) labour costs and costs related to engaging the personnel;
- taxes and duties; 
- costs for insurance policies and securities; 
-Consultant’s additional administrative costs and profit, and remuneration for all risks, liabilities and obligations undertaken by the Consultant under this Agreement.</t>
  </si>
  <si>
    <t xml:space="preserve">Information shall be filled in all the designated green areas of the tables. </t>
  </si>
  <si>
    <t xml:space="preserve">Detailed financial proposal breakdown for the Design Services </t>
  </si>
  <si>
    <t>Table 1.1.</t>
  </si>
  <si>
    <t>Remuneration for the Design Services without Investigations</t>
  </si>
  <si>
    <t>Item</t>
  </si>
  <si>
    <t xml:space="preserve"> Remuneration, EUR </t>
  </si>
  <si>
    <t>Percentage from total Remuneration for the Design Service without Investigations</t>
  </si>
  <si>
    <t>Table 1.2.</t>
  </si>
  <si>
    <t>Remuneration for the Design Services without Investigations per Building permit</t>
  </si>
  <si>
    <t xml:space="preserve">Remuneration, EUR </t>
  </si>
  <si>
    <t>Table 1.3.</t>
  </si>
  <si>
    <t>Remuneration for the Investigations according to Annex 18 "Additional Requirements for Site Investigations (Geological and Hydrogeological Surveys)"</t>
  </si>
  <si>
    <t>Amount of units</t>
  </si>
  <si>
    <t xml:space="preserve">Unit cost 
(excl. VAT), EUR </t>
  </si>
  <si>
    <t>Total cost 
(excl. VAT), EUR</t>
  </si>
  <si>
    <t>Remuneration for the Investigations</t>
  </si>
  <si>
    <t>Table 1.4.</t>
  </si>
  <si>
    <t xml:space="preserve">Remuneration On Demand Services </t>
  </si>
  <si>
    <t>Remuneration On Demand Services</t>
  </si>
  <si>
    <t>Table 1.5.</t>
  </si>
  <si>
    <t>Total Remuneration for the Design Services</t>
  </si>
  <si>
    <t xml:space="preserve">Detailed financial proposal breakdown for the Design Supervision Services </t>
  </si>
  <si>
    <t>Table 2.1.</t>
  </si>
  <si>
    <t>Total Remuneration for the Design Supervision Services</t>
  </si>
  <si>
    <t>Item / Expert</t>
  </si>
  <si>
    <t>EUR per unit</t>
  </si>
  <si>
    <t>Detailed financial proposal breakdown for the Design Services and Design Supervision Services</t>
  </si>
  <si>
    <t>Table 3.1.</t>
  </si>
  <si>
    <t>Total Remuneration for the Design Services and Design Supervision Services</t>
  </si>
  <si>
    <t>4.</t>
  </si>
  <si>
    <t>Detailed financial proposal breakdown for the Design Services without Investigations of Building permit BP3.7</t>
  </si>
  <si>
    <t>Table 4.1.</t>
  </si>
  <si>
    <t xml:space="preserve">Total Remuneration for the Design Services without Investigations of Building permit BP3.7 per Experts </t>
  </si>
  <si>
    <t>Experts</t>
  </si>
  <si>
    <t>Unit cost 
(excl. VAT), EUR</t>
  </si>
  <si>
    <t>Amount of units, km</t>
  </si>
  <si>
    <t>Key experts</t>
  </si>
  <si>
    <t>Building permit BP3.7</t>
  </si>
  <si>
    <t>Project manager</t>
  </si>
  <si>
    <t>EUR for 1km of railway line</t>
  </si>
  <si>
    <t>Bridge designer</t>
  </si>
  <si>
    <t xml:space="preserve">Land Amelioration Designer </t>
  </si>
  <si>
    <t>Additional experts  (as indicated in Technical Specification)</t>
  </si>
  <si>
    <t>Track &amp; Alignment design team (1435mm gauge)</t>
  </si>
  <si>
    <t>Track &amp; Alignment design team (1520mm gauge)</t>
  </si>
  <si>
    <t>Structures design team</t>
  </si>
  <si>
    <t xml:space="preserve">Hydrology and drainage design team </t>
  </si>
  <si>
    <t>Geotechnical team</t>
  </si>
  <si>
    <t>Geodesy experts/engineers</t>
  </si>
  <si>
    <t>Railway sub-systems design team (1520mm gauge)</t>
  </si>
  <si>
    <t>Railway sub-systems design team (1435mm gauge)</t>
  </si>
  <si>
    <t>Road design team</t>
  </si>
  <si>
    <t>Drainage design team</t>
  </si>
  <si>
    <t>Public utilities design team.
All certified/licensed designers/experts to reconstruct all Affected parties’ utilities (e.g. gas supply networks, heat supply networks, water supply networks, canalization networks, communication cables, drainage systems etc.)</t>
  </si>
  <si>
    <t>Construction planning expert/engineer</t>
  </si>
  <si>
    <t>Cost estimation expert</t>
  </si>
  <si>
    <t>System Engineering Manager</t>
  </si>
  <si>
    <t>Reliability, Availability, Maintainability, and Safety (RAMS) Engineer</t>
  </si>
  <si>
    <t>Verification manager</t>
  </si>
  <si>
    <t>Requirements manager</t>
  </si>
  <si>
    <t>Configuration manager</t>
  </si>
  <si>
    <t xml:space="preserve">Contract Manager </t>
  </si>
  <si>
    <t>Project Planning Manager</t>
  </si>
  <si>
    <t>Stakeholder Manager / Public relations coordinator</t>
  </si>
  <si>
    <t>Design Quality Control engineer</t>
  </si>
  <si>
    <t xml:space="preserve">Geographical information systems (GIS) Expert </t>
  </si>
  <si>
    <t>Technical translators (from/to Latvian-English language)</t>
  </si>
  <si>
    <t>Land Acquisition expert</t>
  </si>
  <si>
    <t>Environment experts team 
All certified/licensed experts in the related field of environment issue (e.g. mammal monitoring, species and habitat protection experts, noise expert etc.) assessment, investigations, monitoring and consultations as required in the environment requirements.</t>
  </si>
  <si>
    <t>Noise &amp; Vibration expert</t>
  </si>
  <si>
    <t xml:space="preserve">	Cultural heritage expert, </t>
  </si>
  <si>
    <t>Deforestation expert (to prepare deforestation plans),</t>
  </si>
  <si>
    <t>Stations Design expert</t>
  </si>
  <si>
    <t>Spatial planning expert / Architect</t>
  </si>
  <si>
    <t>Tunnel expert</t>
  </si>
  <si>
    <t>Interface manager</t>
  </si>
  <si>
    <t>BIM Coordination team</t>
  </si>
  <si>
    <t xml:space="preserve">Demolitions (experts for different structure and building demolishing designs), temporary works and construction process 	</t>
  </si>
  <si>
    <t>Total Building permit BP3.7</t>
  </si>
  <si>
    <t xml:space="preserve">Costs of Total Building permit BP3.7 shall comply with Table 1.2. "Remuneration for the Design Services without Investigations per Building permit" </t>
  </si>
  <si>
    <t>Table 4.2.</t>
  </si>
  <si>
    <t>Total Remuneration for the Design Services without Investigations of Building permit BP3.7 per Structures</t>
  </si>
  <si>
    <t>No</t>
  </si>
  <si>
    <t>Structures</t>
  </si>
  <si>
    <t>Cost per structure
(excl. VAT), EUR</t>
  </si>
  <si>
    <t xml:space="preserve">Building permit BP3.7         </t>
  </si>
  <si>
    <t>Rail Baltica railway (including related infrastructure - utilities, access roads, affected existing streets and roads, maintenance roads, etc.)</t>
  </si>
  <si>
    <t>1.1.</t>
  </si>
  <si>
    <t>Rail Baltica railway (including maintenance roads)</t>
  </si>
  <si>
    <t>1.2.</t>
  </si>
  <si>
    <t>Roads - access roads, affected existing streets and roads, etc.</t>
  </si>
  <si>
    <t>1.3.</t>
  </si>
  <si>
    <t>Utilities.</t>
  </si>
  <si>
    <t xml:space="preserve">Main state road A7 overpass </t>
  </si>
  <si>
    <t>Main state road A7</t>
  </si>
  <si>
    <t>Municipality road “Vārpu ceļš” overpass</t>
  </si>
  <si>
    <t>Municipality road “Vārpu ceļš”</t>
  </si>
  <si>
    <t>5.</t>
  </si>
  <si>
    <t>Detailed financial proposal breakdown for the Design Services without Investigations of Building permit BP3.6</t>
  </si>
  <si>
    <t>Table 5.1.</t>
  </si>
  <si>
    <t xml:space="preserve">Total Remuneration for the Design Services without Investigations of Building permit BP3.6 per Experts </t>
  </si>
  <si>
    <t>Building permit BP3.6</t>
  </si>
  <si>
    <t>Total Building permit BP3.6</t>
  </si>
  <si>
    <t xml:space="preserve">Costs of Total Building permit BP3.6 shall comply with Table 1.2. "Remuneration for the Design Services without Investigations per Building permit" </t>
  </si>
  <si>
    <t>Table 5.2.</t>
  </si>
  <si>
    <t>Total Remuneration for the Design Services without Investigations of Building permit BP3.6 per Structures</t>
  </si>
  <si>
    <t xml:space="preserve">Building permit BP3.6         </t>
  </si>
  <si>
    <t>Railway bridge over Butleru stream</t>
  </si>
  <si>
    <t>Railway bridge over Ķekava river</t>
  </si>
  <si>
    <t xml:space="preserve">Railway bridge over Ķekava river by A7 </t>
  </si>
  <si>
    <t>"A/C V6 (Palejas)-A/C A7" overpass over Rail Baltica</t>
  </si>
  <si>
    <t>Municipality road “A/C V6 (Palejas)-A/C A7”</t>
  </si>
  <si>
    <t>Merchant road "Balkas-Vācu kapi" overpass</t>
  </si>
  <si>
    <t>Merchant road “Balkas-Vacu kapi”</t>
  </si>
  <si>
    <t>Ecoduct over Rail Baltica railway line</t>
  </si>
  <si>
    <t>6.</t>
  </si>
  <si>
    <t>Detailed financial proposal breakdown for the Design Services without Investigations of Building permit BP3.5</t>
  </si>
  <si>
    <t>Table 6.1.</t>
  </si>
  <si>
    <t xml:space="preserve">Total Remuneration for the Design Services without Investigations of Building permit BP3.5 per Experts </t>
  </si>
  <si>
    <t>Building permit BP3.5</t>
  </si>
  <si>
    <t>Total Building permit BP3.5</t>
  </si>
  <si>
    <t xml:space="preserve">Costs of Total Building permit BP3.5 shall comply with Table 1.2. "Remuneration for the Design Services without Investigations per Building permit" </t>
  </si>
  <si>
    <t>Table 6.2.</t>
  </si>
  <si>
    <t>Total Remuneration for the Design Services without Investigations of Building permit BP3.5 per Structures</t>
  </si>
  <si>
    <t xml:space="preserve">Building permit BP3.5         </t>
  </si>
  <si>
    <t>Railway bridge over Daugava-Misa channel</t>
  </si>
  <si>
    <t xml:space="preserve">"A/C A5-A/C V6 (Vilciņi)" overpass over Rail Baltica </t>
  </si>
  <si>
    <t xml:space="preserve">"A/C A5-A/C V6 (Vilciņi)" overpass over A5 </t>
  </si>
  <si>
    <t>Municipality road “A/C A5-A/C V6 (Vilciņi)"</t>
  </si>
  <si>
    <t>Ziemeļu street</t>
  </si>
  <si>
    <t>Local state road V6 overpass</t>
  </si>
  <si>
    <t>Local state road V6</t>
  </si>
  <si>
    <t>Ecoduct over Rail Baltica and A5 (Ķekava municipality)</t>
  </si>
  <si>
    <t>Ķekava station pedestrian crossing</t>
  </si>
  <si>
    <t>Existing 330kV high voltage overhead power line crossing</t>
  </si>
  <si>
    <t>7.</t>
  </si>
  <si>
    <t>Detailed financial proposal breakdown for the Design Services without Investigations of Building permit BP3.4</t>
  </si>
  <si>
    <t>Table 7.1.</t>
  </si>
  <si>
    <t xml:space="preserve">Total Remuneration for the Design Services without Investigations of Building permit BP3.4 per Experts </t>
  </si>
  <si>
    <t>Total Building permit BP3.4</t>
  </si>
  <si>
    <t xml:space="preserve">Costs of Total Building permit BP3.4 shall comply with Table 1.2. "Remuneration for the Design Services without Investigations per Building permit" </t>
  </si>
  <si>
    <t>Table 7.2.</t>
  </si>
  <si>
    <t>Total Remuneration for the Design Services without Investigations of Building permit BP3.4 per Structures</t>
  </si>
  <si>
    <t xml:space="preserve">Building permit BP3.4         </t>
  </si>
  <si>
    <t>Railway viaduct over V13; A8; 1520mm LDz</t>
  </si>
  <si>
    <t>State local road V7 overpass</t>
  </si>
  <si>
    <t>State local road V7</t>
  </si>
  <si>
    <t xml:space="preserve">State local road V13 ramp </t>
  </si>
  <si>
    <t>State main road A8 ramp</t>
  </si>
  <si>
    <t>Ecoduct over Rail Baltica and A5 (Olaine municipality)</t>
  </si>
  <si>
    <t>Existing 110kV high voltage overhead power line crossing</t>
  </si>
  <si>
    <t>8.</t>
  </si>
  <si>
    <t>Detailed financial proposal breakdown for the Design Services without Investigations of Building permit BP3.3</t>
  </si>
  <si>
    <t>Table 8.1.</t>
  </si>
  <si>
    <t xml:space="preserve">Total Remuneration for the Design Services without Investigations of Building permit BP3.3 per Experts </t>
  </si>
  <si>
    <t>Total Building permit BP3.3</t>
  </si>
  <si>
    <t xml:space="preserve">Costs of Total Building permit BP3.3 shall comply with Table 1.2. "Remuneration for the Design Services without Investigations per Building permit" </t>
  </si>
  <si>
    <t>Table 8.2.</t>
  </si>
  <si>
    <t>Total Remuneration for the Design Services without Investigations of Building permit BP3.3 per Structures</t>
  </si>
  <si>
    <t xml:space="preserve">Building permit BP3.3         </t>
  </si>
  <si>
    <t xml:space="preserve">Municipality road C-11 overpass over Rail Baltica </t>
  </si>
  <si>
    <t>Municipality road C-11 overpass over A5</t>
  </si>
  <si>
    <t>Municipality road C-11</t>
  </si>
  <si>
    <t>Main state road A5 overpass</t>
  </si>
  <si>
    <t>Main state road A5  </t>
  </si>
  <si>
    <t>Municipality road C-40</t>
  </si>
  <si>
    <t>9.</t>
  </si>
  <si>
    <t>Detailed financial proposal breakdown for the Design Services without Investigations of Building permit BP3.2</t>
  </si>
  <si>
    <t>Table 9.1.</t>
  </si>
  <si>
    <t xml:space="preserve">Total Remuneration for the Design Services without Investigations of Building permit BP3.2 per Experts </t>
  </si>
  <si>
    <t>Total Building permit BP3.2</t>
  </si>
  <si>
    <t xml:space="preserve">Costs of Total Building permit BP3.2 shall comply with Table 1.2. "Remuneration for the Design Services without Investigations per Building permit" </t>
  </si>
  <si>
    <t>Table 9.2.</t>
  </si>
  <si>
    <t>Total Remuneration for the Design Services without Investigations of Building permit BP3.2 per Structures</t>
  </si>
  <si>
    <t xml:space="preserve">Building permit BP3.2         </t>
  </si>
  <si>
    <t>P132 North ramp overpass over Rail Baltica</t>
  </si>
  <si>
    <t xml:space="preserve">P132 overpass over Rail Baltica and A5 </t>
  </si>
  <si>
    <t>P132 South ramp overpass over Rail Baltica</t>
  </si>
  <si>
    <t>Regional state road P132</t>
  </si>
  <si>
    <t>Jaunmārupe station pedestrian crossing</t>
  </si>
  <si>
    <t>10.</t>
  </si>
  <si>
    <t>Detailed financial proposal breakdown for the Design Services without Investigations of Building permit BP3.1</t>
  </si>
  <si>
    <t>Table 10.1.</t>
  </si>
  <si>
    <t xml:space="preserve">Total Remuneration for the Design Services without Investigations of Building permit BP3.1 per Experts </t>
  </si>
  <si>
    <t>Total Building permit BP3.1</t>
  </si>
  <si>
    <t xml:space="preserve">Costs of Total Building permit BP3.1 shall comply with Table 1.2. "Remuneration for the Design Services without Investigations per Building permit" </t>
  </si>
  <si>
    <t>Table 10.2.</t>
  </si>
  <si>
    <t>Total Remuneration for the Design Services without Investigations of Building permit BP3.1 per Structures</t>
  </si>
  <si>
    <t xml:space="preserve">Building permit BP3.1         </t>
  </si>
  <si>
    <t>RIX railway viaduct (closing span)</t>
  </si>
  <si>
    <t>Railway viaduct over aircraft path</t>
  </si>
  <si>
    <t>Municipality road C-10 underpass under Rail Baltica</t>
  </si>
  <si>
    <t>Municipality road C-10</t>
  </si>
  <si>
    <t>11.</t>
  </si>
  <si>
    <t>Detailed financial proposal breakdown for the Design Services without Investigations of Building permit BP2.3</t>
  </si>
  <si>
    <t>Table 11.1.</t>
  </si>
  <si>
    <t xml:space="preserve">Total Remuneration for the Design Services without Investigations of Building permit BP2.3 per Experts </t>
  </si>
  <si>
    <t>Total Building permit BP2.3</t>
  </si>
  <si>
    <t xml:space="preserve">Costs of Total Building permit BP2.3 shall comply with Table 1.2. "Remuneration for the Design Services without Investigations per Building permit" </t>
  </si>
  <si>
    <t>Table 11.2.</t>
  </si>
  <si>
    <t>Total Remuneration for the Design Services without Investigations of Building permit BP2.3 per Structures</t>
  </si>
  <si>
    <t>Railway viaduct over 1520mm (Rīga-Preču stacija)</t>
  </si>
  <si>
    <t>Heating utility tunnel under RB and 1520mm railways</t>
  </si>
  <si>
    <t>Railway line (gauge 1520mm) reconstruction</t>
  </si>
  <si>
    <t>12.</t>
  </si>
  <si>
    <t>Detailed financial proposal breakdown for the Design Services without Investigations of Building permit BP2.2</t>
  </si>
  <si>
    <t>Table 12.1.</t>
  </si>
  <si>
    <t xml:space="preserve">Total Remuneration for the Design Services without Investigations of Building permit BP2.2 per Experts </t>
  </si>
  <si>
    <t>Total Building permit BP2.2</t>
  </si>
  <si>
    <t xml:space="preserve">Costs of Total Building permit BP2.2 shall comply with Table 1.2. "Remuneration for the Design Services without Investigations per Building permit" </t>
  </si>
  <si>
    <t>Table 12.2.</t>
  </si>
  <si>
    <t>Total Remuneration for the Design Services without Investigations of Building permit BP2.2 per Structures</t>
  </si>
  <si>
    <t>Acone Pedestrian Crossing</t>
  </si>
  <si>
    <t xml:space="preserve">Pedestrian crossing of road “Pļaviņas-Raugas” </t>
  </si>
  <si>
    <t>Piķurga river animal crossing</t>
  </si>
  <si>
    <t>TEC-2 pedestrian crossing</t>
  </si>
  <si>
    <t>13.</t>
  </si>
  <si>
    <t>Detailed financial proposal breakdown for the Design Services without Investigations of Building permit BP2.1</t>
  </si>
  <si>
    <t>Table 13.1.</t>
  </si>
  <si>
    <t xml:space="preserve">Total Remuneration for the Design Services without Investigations of Building permit BP2.1 per Experts </t>
  </si>
  <si>
    <t>Total Building permit BP2.1</t>
  </si>
  <si>
    <t xml:space="preserve">Costs of Total Building permit BP2.1 shall comply with Table 1.2. "Remuneration for the Design Services without Investigations per Building permit" </t>
  </si>
  <si>
    <t>Table 13.2.</t>
  </si>
  <si>
    <t>Total Remuneration for the Design Services without Investigations of Building permit BP2.1 per Structures</t>
  </si>
  <si>
    <t>Saurieši station pedestrian crossing</t>
  </si>
  <si>
    <t>Road P5 overpass over RB and 1520mm railways</t>
  </si>
  <si>
    <t>State regional road P5</t>
  </si>
  <si>
    <t>14.</t>
  </si>
  <si>
    <t>Detailed financial proposal breakdown for the Design Services in DPS3 without Investigations</t>
  </si>
  <si>
    <t>Table 14.1.</t>
  </si>
  <si>
    <t xml:space="preserve">Total Remuneration for the Design Services in DPS3 without Investigations </t>
  </si>
  <si>
    <t>Expert description</t>
  </si>
  <si>
    <t>Number of experts</t>
  </si>
  <si>
    <t>Days</t>
  </si>
  <si>
    <t>Avarege Daily cost
(excl. VAT), EUR</t>
  </si>
  <si>
    <t>DPS3</t>
  </si>
  <si>
    <t>Track &amp; Alignment design expert (1435mm gauge)</t>
  </si>
  <si>
    <t>Track &amp; Alignment design expert (1520mm gauge)</t>
  </si>
  <si>
    <t>Structures design expert</t>
  </si>
  <si>
    <t>Hydrology and drainage design expert</t>
  </si>
  <si>
    <t>Geotechnical expert</t>
  </si>
  <si>
    <t>Geodesy expert</t>
  </si>
  <si>
    <t>Railway sub-systems design expert (1520mm gauge)</t>
  </si>
  <si>
    <t>Railway sub-systems design expert (1435mm gauge)</t>
  </si>
  <si>
    <t>Road design expert</t>
  </si>
  <si>
    <t>Drainage design expert</t>
  </si>
  <si>
    <t>Public utilities design expert.
All certified/licensed designers/experts to reconstruct all Affected parties’ utilities (e.g. gas supply networks, heat supply networks, water supply networks, canalization networks, communication cables, drainage systems etc.)</t>
  </si>
  <si>
    <t>Technical translator (from/to Latvian-English language)</t>
  </si>
  <si>
    <t>Environment expert
All certified/licensed experts in the related field of environment issue (e.g. mammal monitoring, species and habitat protection experts, noise expert etc.) assessment, investigations, monitoring and consultations as required in the environment requirements.</t>
  </si>
  <si>
    <t xml:space="preserve">	Cultural heritage expert</t>
  </si>
  <si>
    <t>BIM Coordination expert</t>
  </si>
  <si>
    <t xml:space="preserve">Demolitions (expert for different structure and building demolishing designs), temporary works and construction process 	</t>
  </si>
  <si>
    <t xml:space="preserve">Other expert </t>
  </si>
  <si>
    <t>Total DPS3</t>
  </si>
  <si>
    <t xml:space="preserve">Costs of Total DPS3 shall comply with Table 1.2. "Design piority section 3  
Riga International Airport to Misa" </t>
  </si>
  <si>
    <t>The above costs for experts  are based on a 8hrs day and include for all costs to the Consultant including basic salary, any additional payments or benefits and social costs such as insurances or pension payments. Office expenses, including rental and heating, non-recoverable staff time and administrative staff who are not chargeable, together with the Consultant’s general overheads and profit.</t>
  </si>
  <si>
    <t>15.</t>
  </si>
  <si>
    <t>Detailed financial proposal breakdown for the Design Services in DPS2 BP2.1-BP2.3 without Investigations</t>
  </si>
  <si>
    <t>Table 15.1.</t>
  </si>
  <si>
    <t xml:space="preserve">Total Remuneration for the Design Services in DPS2 BP2.1-BP2.3 without Investigations </t>
  </si>
  <si>
    <t>DPS2 BP2.1-BP2.3</t>
  </si>
  <si>
    <t>Total DPS2 BP2.1-BP2.3</t>
  </si>
  <si>
    <t xml:space="preserve">Costs of Total DPS2 BP2.1-BP2.3 shall comply with Table 1.2. "'Design piority section 2 
Upeslejas to railway station ''Rīga – Preču''"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</si>
</sst>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0.00\ &quot;€&quot;"/>
    <numFmt numFmtId="166" formatCode="#,##0\ &quot;€&quot;"/>
  </numFmts>
  <fonts count="22">
    <font>
      <sz val="11"/>
      <color theme="1"/>
      <name val="Calibri"/>
      <family val="2"/>
      <scheme val="minor"/>
    </font>
    <font>
      <sz val="11"/>
      <color theme="1"/>
      <name val="Calibri"/>
      <family val="2"/>
      <charset val="186"/>
      <scheme val="minor"/>
    </font>
    <font>
      <sz val="12"/>
      <color theme="1"/>
      <name val="Times New Roman"/>
      <family val="1"/>
      <charset val="186"/>
    </font>
    <font>
      <b/>
      <sz val="12"/>
      <color theme="1"/>
      <name val="Times New Roman"/>
      <family val="1"/>
      <charset val="186"/>
    </font>
    <font>
      <b/>
      <sz val="11"/>
      <color theme="1"/>
      <name val="Times New Roman"/>
      <family val="1"/>
      <charset val="186"/>
    </font>
    <font>
      <b/>
      <sz val="12"/>
      <color theme="1"/>
      <name val="Times New Roman"/>
      <family val="1"/>
    </font>
    <font>
      <sz val="12"/>
      <color theme="1"/>
      <name val="Times New Roman"/>
      <family val="1"/>
    </font>
    <font>
      <b/>
      <sz val="11"/>
      <color indexed="8"/>
      <name val="Arial"/>
      <family val="2"/>
    </font>
    <font>
      <b/>
      <sz val="12"/>
      <color indexed="8"/>
      <name val="Times New Roman"/>
      <family val="1"/>
    </font>
    <font>
      <b/>
      <sz val="12"/>
      <color rgb="FF000000"/>
      <name val="Times New Roman"/>
      <family val="1"/>
    </font>
    <font>
      <b/>
      <sz val="12"/>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sz val="11"/>
      <color rgb="FF000000"/>
      <name val="Myriad Pro"/>
      <family val="2"/>
    </font>
    <font>
      <sz val="11"/>
      <name val="Myriad Pro"/>
      <family val="2"/>
    </font>
    <font>
      <sz val="11"/>
      <color theme="1"/>
      <name val="Myriad Pro"/>
      <family val="2"/>
    </font>
    <font>
      <b/>
      <sz val="11"/>
      <color theme="1"/>
      <name val="Myriad Pro"/>
      <family val="2"/>
    </font>
    <font>
      <b/>
      <sz val="11"/>
      <color rgb="FF000000"/>
      <name val="Myriad Pro"/>
      <family val="2"/>
    </font>
    <font>
      <b/>
      <sz val="11"/>
      <color indexed="8"/>
      <name val="Myriad Pro"/>
      <family val="2"/>
    </font>
    <font>
      <sz val="10"/>
      <color theme="1"/>
      <name val="Myriad Pro"/>
      <family val="2"/>
    </font>
    <font>
      <sz val="11"/>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164" fontId="21" fillId="0" borderId="0" applyFont="0" applyFill="0" applyBorder="0" applyAlignment="0" applyProtection="0"/>
  </cellStyleXfs>
  <cellXfs count="171">
    <xf numFmtId="0" fontId="0" fillId="0" borderId="0" xfId="0"/>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2" fillId="0" borderId="1" xfId="0" applyFont="1" applyBorder="1" applyAlignment="1">
      <alignment vertical="center" wrapText="1"/>
    </xf>
    <xf numFmtId="0" fontId="0" fillId="0" borderId="1" xfId="0" applyBorder="1"/>
    <xf numFmtId="0" fontId="3" fillId="0" borderId="1" xfId="0" applyFont="1" applyBorder="1" applyAlignment="1">
      <alignment horizontal="center" vertical="center" wrapText="1"/>
    </xf>
    <xf numFmtId="0" fontId="4" fillId="0" borderId="0" xfId="0" applyFont="1" applyAlignment="1">
      <alignment horizontal="right"/>
    </xf>
    <xf numFmtId="0" fontId="4" fillId="0" borderId="0" xfId="0" applyFont="1"/>
    <xf numFmtId="0" fontId="2" fillId="0" borderId="1" xfId="0" quotePrefix="1" applyFont="1" applyBorder="1" applyAlignment="1">
      <alignment vertical="center" wrapText="1"/>
    </xf>
    <xf numFmtId="9" fontId="3" fillId="0" borderId="1" xfId="0" applyNumberFormat="1" applyFont="1" applyBorder="1" applyAlignment="1">
      <alignment horizontal="center" vertical="center" wrapText="1"/>
    </xf>
    <xf numFmtId="0" fontId="2" fillId="0" borderId="1" xfId="0" applyFont="1" applyBorder="1" applyAlignment="1">
      <alignment vertical="center"/>
    </xf>
    <xf numFmtId="9" fontId="3" fillId="0" borderId="1" xfId="0" applyNumberFormat="1" applyFont="1" applyBorder="1" applyAlignment="1">
      <alignment horizontal="center" vertical="center"/>
    </xf>
    <xf numFmtId="0" fontId="2" fillId="0" borderId="5" xfId="0" quotePrefix="1" applyFont="1" applyBorder="1" applyAlignment="1">
      <alignment vertical="center" wrapText="1"/>
    </xf>
    <xf numFmtId="0" fontId="2" fillId="0" borderId="6" xfId="0" quotePrefix="1" applyFont="1" applyBorder="1" applyAlignment="1">
      <alignment vertical="center" wrapText="1"/>
    </xf>
    <xf numFmtId="0" fontId="2" fillId="0" borderId="2" xfId="0" applyFont="1" applyBorder="1" applyAlignment="1">
      <alignment vertical="center" wrapText="1"/>
    </xf>
    <xf numFmtId="0" fontId="0" fillId="0" borderId="2" xfId="0" applyBorder="1"/>
    <xf numFmtId="165" fontId="2" fillId="0" borderId="1" xfId="0" applyNumberFormat="1" applyFont="1" applyBorder="1" applyAlignment="1">
      <alignment horizontal="center" vertical="center"/>
    </xf>
    <xf numFmtId="166" fontId="2" fillId="0" borderId="1" xfId="0" applyNumberFormat="1" applyFont="1" applyBorder="1" applyAlignment="1">
      <alignment horizontal="center" vertical="center"/>
    </xf>
    <xf numFmtId="2" fontId="0" fillId="0" borderId="0" xfId="0" applyNumberFormat="1"/>
    <xf numFmtId="0" fontId="2" fillId="2" borderId="1" xfId="0" applyFont="1" applyFill="1" applyBorder="1" applyAlignment="1">
      <alignment vertical="center" wrapText="1"/>
    </xf>
    <xf numFmtId="0" fontId="2" fillId="2" borderId="1" xfId="0" applyFont="1" applyFill="1" applyBorder="1" applyAlignment="1">
      <alignment vertical="center"/>
    </xf>
    <xf numFmtId="9" fontId="3" fillId="2" borderId="1" xfId="0" applyNumberFormat="1" applyFont="1" applyFill="1" applyBorder="1" applyAlignment="1">
      <alignment horizontal="center" vertical="center" wrapText="1"/>
    </xf>
    <xf numFmtId="0" fontId="0" fillId="2" borderId="0" xfId="0" applyFill="1"/>
    <xf numFmtId="0" fontId="0" fillId="0" borderId="0" xfId="0" applyAlignment="1">
      <alignment horizontal="center"/>
    </xf>
    <xf numFmtId="166" fontId="5" fillId="0" borderId="1" xfId="0" applyNumberFormat="1" applyFont="1" applyBorder="1" applyAlignment="1">
      <alignment horizontal="center" vertical="center"/>
    </xf>
    <xf numFmtId="0" fontId="5" fillId="0" borderId="1" xfId="0" applyFont="1" applyBorder="1" applyAlignment="1">
      <alignment horizontal="center"/>
    </xf>
    <xf numFmtId="0" fontId="5" fillId="0" borderId="1" xfId="0" applyFont="1" applyBorder="1" applyAlignment="1">
      <alignment horizontal="center" vertical="center"/>
    </xf>
    <xf numFmtId="0" fontId="5" fillId="0" borderId="1" xfId="0" applyFont="1" applyBorder="1" applyAlignment="1">
      <alignment vertical="center" wrapText="1"/>
    </xf>
    <xf numFmtId="0" fontId="6" fillId="0" borderId="1" xfId="0" applyFont="1" applyBorder="1" applyAlignment="1">
      <alignment horizontal="center" vertical="center"/>
    </xf>
    <xf numFmtId="166"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5" fillId="0" borderId="1" xfId="0" applyFont="1" applyBorder="1" applyAlignment="1">
      <alignment wrapText="1"/>
    </xf>
    <xf numFmtId="0" fontId="7" fillId="0" borderId="0" xfId="0" applyFont="1" applyAlignment="1">
      <alignment vertical="center" wrapText="1"/>
    </xf>
    <xf numFmtId="0" fontId="8" fillId="0" borderId="1" xfId="0" applyFont="1" applyBorder="1" applyAlignment="1">
      <alignment horizontal="center"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4" xfId="0" applyFont="1" applyBorder="1" applyAlignment="1">
      <alignment vertical="center"/>
    </xf>
    <xf numFmtId="0" fontId="2" fillId="0" borderId="0" xfId="0" applyFont="1" applyAlignment="1">
      <alignment horizontal="left"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xf>
    <xf numFmtId="0" fontId="4" fillId="0" borderId="0" xfId="0" applyFont="1" applyAlignment="1">
      <alignment horizontal="left"/>
    </xf>
    <xf numFmtId="9" fontId="2" fillId="0" borderId="1" xfId="0" applyNumberFormat="1" applyFont="1" applyBorder="1" applyAlignment="1">
      <alignment horizontal="center" vertical="center" wrapText="1"/>
    </xf>
    <xf numFmtId="0" fontId="1" fillId="0" borderId="1" xfId="0" applyFont="1" applyBorder="1"/>
    <xf numFmtId="9" fontId="2" fillId="2" borderId="1" xfId="0" applyNumberFormat="1" applyFont="1" applyFill="1" applyBorder="1" applyAlignment="1">
      <alignment horizontal="center" vertical="center" wrapText="1"/>
    </xf>
    <xf numFmtId="9" fontId="3" fillId="2" borderId="1" xfId="0" applyNumberFormat="1" applyFont="1" applyFill="1" applyBorder="1" applyAlignment="1">
      <alignment horizontal="center" vertical="center"/>
    </xf>
    <xf numFmtId="0" fontId="11" fillId="4" borderId="1" xfId="0" applyFont="1" applyFill="1" applyBorder="1" applyAlignment="1">
      <alignment horizontal="center" vertical="center"/>
    </xf>
    <xf numFmtId="0" fontId="0" fillId="3" borderId="5" xfId="0" applyFill="1" applyBorder="1" applyAlignment="1">
      <alignment vertical="center"/>
    </xf>
    <xf numFmtId="0" fontId="0" fillId="3" borderId="7" xfId="0" applyFill="1" applyBorder="1" applyAlignment="1">
      <alignment vertical="center"/>
    </xf>
    <xf numFmtId="0" fontId="0" fillId="3" borderId="6" xfId="0" applyFill="1" applyBorder="1" applyAlignment="1">
      <alignment vertical="center"/>
    </xf>
    <xf numFmtId="1" fontId="12" fillId="0" borderId="1" xfId="0" applyNumberFormat="1" applyFont="1" applyBorder="1" applyAlignment="1">
      <alignment horizontal="center" vertical="center" wrapText="1"/>
    </xf>
    <xf numFmtId="0" fontId="0" fillId="3" borderId="1" xfId="0" applyFill="1" applyBorder="1" applyAlignment="1">
      <alignment vertical="center"/>
    </xf>
    <xf numFmtId="1" fontId="0" fillId="0" borderId="1" xfId="0" applyNumberFormat="1" applyBorder="1" applyAlignment="1">
      <alignment horizontal="center" vertical="center"/>
    </xf>
    <xf numFmtId="0" fontId="0" fillId="0" borderId="1" xfId="0" applyBorder="1" applyAlignment="1">
      <alignment horizontal="center" vertical="center"/>
    </xf>
    <xf numFmtId="1" fontId="5" fillId="0" borderId="1" xfId="0" applyNumberFormat="1" applyFont="1" applyBorder="1" applyAlignment="1">
      <alignment horizontal="center" vertical="center" wrapText="1"/>
    </xf>
    <xf numFmtId="0" fontId="16" fillId="0" borderId="0" xfId="0" applyFont="1"/>
    <xf numFmtId="0" fontId="16" fillId="0" borderId="0" xfId="0" applyFont="1" applyAlignment="1">
      <alignment horizontal="left" vertical="center"/>
    </xf>
    <xf numFmtId="0" fontId="16" fillId="0" borderId="0" xfId="0" applyFont="1" applyAlignment="1">
      <alignment horizontal="center" vertical="center"/>
    </xf>
    <xf numFmtId="0" fontId="16" fillId="0" borderId="0" xfId="0" applyFont="1" applyAlignment="1">
      <alignment horizontal="left" vertical="center" wrapText="1"/>
    </xf>
    <xf numFmtId="0" fontId="17" fillId="0" borderId="0" xfId="0" applyFont="1" applyAlignment="1">
      <alignment horizontal="right"/>
    </xf>
    <xf numFmtId="0" fontId="17" fillId="0" borderId="0" xfId="0" applyFont="1" applyAlignment="1">
      <alignment horizontal="left"/>
    </xf>
    <xf numFmtId="0" fontId="16" fillId="0" borderId="0" xfId="0" applyFont="1" applyAlignment="1">
      <alignment horizontal="center"/>
    </xf>
    <xf numFmtId="0" fontId="16" fillId="0" borderId="1" xfId="0" applyFont="1" applyBorder="1"/>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0" xfId="0" applyFont="1" applyAlignment="1">
      <alignment horizontal="center" vertical="center" wrapText="1"/>
    </xf>
    <xf numFmtId="0" fontId="17" fillId="0" borderId="1" xfId="0" applyFont="1" applyBorder="1" applyAlignment="1">
      <alignment vertical="center" wrapText="1"/>
    </xf>
    <xf numFmtId="166" fontId="16" fillId="0" borderId="1" xfId="0" applyNumberFormat="1" applyFont="1" applyBorder="1" applyAlignment="1">
      <alignment horizontal="center" vertical="center"/>
    </xf>
    <xf numFmtId="9" fontId="17" fillId="0" borderId="1" xfId="0" applyNumberFormat="1" applyFont="1" applyBorder="1" applyAlignment="1">
      <alignment horizontal="center" vertical="center" wrapText="1"/>
    </xf>
    <xf numFmtId="0" fontId="16" fillId="0" borderId="1" xfId="0" quotePrefix="1" applyFont="1" applyBorder="1" applyAlignment="1">
      <alignment horizontal="left" vertical="center" wrapText="1" indent="1"/>
    </xf>
    <xf numFmtId="0" fontId="16" fillId="0" borderId="1" xfId="0" applyFont="1" applyBorder="1" applyAlignment="1">
      <alignment vertical="center"/>
    </xf>
    <xf numFmtId="9" fontId="16" fillId="0" borderId="1" xfId="0" applyNumberFormat="1" applyFont="1" applyBorder="1" applyAlignment="1">
      <alignment horizontal="center" vertical="center" wrapText="1"/>
    </xf>
    <xf numFmtId="0" fontId="16" fillId="0" borderId="1" xfId="0" applyFont="1" applyBorder="1" applyAlignment="1">
      <alignment horizontal="left" vertical="center" wrapText="1" indent="2"/>
    </xf>
    <xf numFmtId="9" fontId="17" fillId="0" borderId="1" xfId="0" applyNumberFormat="1" applyFont="1" applyBorder="1" applyAlignment="1">
      <alignment horizontal="center" vertical="center"/>
    </xf>
    <xf numFmtId="1" fontId="15" fillId="0" borderId="1" xfId="0" applyNumberFormat="1" applyFont="1" applyBorder="1" applyAlignment="1">
      <alignment horizontal="center" vertical="center" wrapText="1"/>
    </xf>
    <xf numFmtId="0" fontId="15" fillId="0" borderId="1" xfId="0" applyFont="1" applyBorder="1" applyAlignment="1">
      <alignment horizontal="left" vertical="center" wrapText="1" indent="2"/>
    </xf>
    <xf numFmtId="0" fontId="17" fillId="0" borderId="1" xfId="0" applyFont="1" applyBorder="1" applyAlignment="1">
      <alignment horizontal="left" vertical="center" wrapText="1" indent="1"/>
    </xf>
    <xf numFmtId="0" fontId="17" fillId="0" borderId="1" xfId="0" applyFont="1" applyBorder="1" applyAlignment="1">
      <alignment horizontal="left" vertical="center" wrapText="1"/>
    </xf>
    <xf numFmtId="0" fontId="17" fillId="0" borderId="1" xfId="0" applyFont="1" applyBorder="1"/>
    <xf numFmtId="0" fontId="17" fillId="0" borderId="0" xfId="0" applyFont="1" applyAlignment="1">
      <alignment vertical="center"/>
    </xf>
    <xf numFmtId="0" fontId="17" fillId="0" borderId="0" xfId="0" applyFont="1" applyAlignment="1">
      <alignment vertical="center" wrapText="1"/>
    </xf>
    <xf numFmtId="0" fontId="17" fillId="0" borderId="0" xfId="0" applyFont="1"/>
    <xf numFmtId="0" fontId="17" fillId="0" borderId="0" xfId="0" applyFont="1" applyAlignment="1">
      <alignment horizontal="left"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0" xfId="0" applyFont="1" applyAlignment="1">
      <alignment vertical="center" wrapText="1"/>
    </xf>
    <xf numFmtId="1" fontId="17" fillId="0" borderId="1" xfId="0" applyNumberFormat="1" applyFont="1" applyBorder="1" applyAlignment="1">
      <alignment horizontal="center" vertical="center" wrapText="1"/>
    </xf>
    <xf numFmtId="0" fontId="16" fillId="0" borderId="1" xfId="0" applyFont="1" applyBorder="1" applyAlignment="1">
      <alignment horizontal="left" vertical="center" wrapText="1" indent="1"/>
    </xf>
    <xf numFmtId="0" fontId="16" fillId="0" borderId="1" xfId="0" applyFont="1" applyBorder="1" applyAlignment="1">
      <alignment horizontal="center" vertical="center"/>
    </xf>
    <xf numFmtId="0" fontId="17" fillId="0" borderId="1" xfId="0" applyFont="1" applyBorder="1" applyAlignment="1">
      <alignment wrapText="1"/>
    </xf>
    <xf numFmtId="166" fontId="17" fillId="0" borderId="1" xfId="0" applyNumberFormat="1" applyFont="1" applyBorder="1" applyAlignment="1">
      <alignment horizontal="center" vertical="center"/>
    </xf>
    <xf numFmtId="0" fontId="17" fillId="0" borderId="1" xfId="0" applyFont="1" applyBorder="1" applyAlignment="1">
      <alignment horizontal="center"/>
    </xf>
    <xf numFmtId="0" fontId="17" fillId="0" borderId="0" xfId="0" applyFont="1" applyAlignment="1">
      <alignment horizontal="left" vertical="center"/>
    </xf>
    <xf numFmtId="0" fontId="16" fillId="0" borderId="1" xfId="0" applyFont="1" applyBorder="1" applyAlignment="1">
      <alignment horizontal="left" vertical="center" wrapText="1"/>
    </xf>
    <xf numFmtId="0" fontId="16" fillId="0" borderId="1" xfId="0" applyFont="1" applyBorder="1" applyAlignment="1">
      <alignment horizontal="left" indent="1"/>
    </xf>
    <xf numFmtId="0" fontId="17" fillId="0" borderId="1" xfId="0" applyFont="1" applyBorder="1" applyAlignment="1">
      <alignment horizontal="left" wrapText="1"/>
    </xf>
    <xf numFmtId="0" fontId="15" fillId="0" borderId="0" xfId="0" quotePrefix="1" applyFont="1" applyAlignment="1">
      <alignment horizontal="left" vertical="center" wrapText="1"/>
    </xf>
    <xf numFmtId="0" fontId="15" fillId="0" borderId="0" xfId="0" quotePrefix="1" applyFont="1" applyAlignment="1">
      <alignment horizontal="left" vertical="top" wrapText="1"/>
    </xf>
    <xf numFmtId="0" fontId="16" fillId="0" borderId="0" xfId="0" applyFont="1" applyAlignment="1">
      <alignment horizontal="left" wrapText="1"/>
    </xf>
    <xf numFmtId="0" fontId="16" fillId="0" borderId="0" xfId="0" applyFont="1" applyAlignment="1">
      <alignment horizontal="left" vertical="top" wrapText="1"/>
    </xf>
    <xf numFmtId="0" fontId="16" fillId="2" borderId="0" xfId="0" applyFont="1" applyFill="1"/>
    <xf numFmtId="0" fontId="19" fillId="0" borderId="6" xfId="0" applyFont="1" applyBorder="1" applyAlignment="1">
      <alignment horizontal="center" vertical="center" wrapText="1"/>
    </xf>
    <xf numFmtId="1" fontId="17" fillId="0" borderId="1" xfId="0" applyNumberFormat="1" applyFont="1" applyBorder="1" applyAlignment="1">
      <alignment horizontal="center" vertical="center"/>
    </xf>
    <xf numFmtId="1" fontId="17" fillId="0" borderId="0" xfId="0" applyNumberFormat="1" applyFont="1" applyAlignment="1">
      <alignment horizontal="center" vertical="center"/>
    </xf>
    <xf numFmtId="0" fontId="17" fillId="0" borderId="0" xfId="0" applyFont="1" applyAlignment="1">
      <alignment horizontal="center" vertical="center"/>
    </xf>
    <xf numFmtId="166" fontId="15" fillId="0" borderId="1" xfId="0" applyNumberFormat="1" applyFont="1" applyBorder="1" applyAlignment="1">
      <alignment horizontal="center" vertical="center" wrapText="1"/>
    </xf>
    <xf numFmtId="166" fontId="16" fillId="0" borderId="1" xfId="0" applyNumberFormat="1" applyFont="1" applyBorder="1" applyAlignment="1">
      <alignment vertical="center"/>
    </xf>
    <xf numFmtId="166" fontId="16" fillId="0" borderId="1" xfId="0" applyNumberFormat="1" applyFont="1" applyBorder="1" applyAlignment="1">
      <alignment horizontal="center" vertical="center" wrapText="1"/>
    </xf>
    <xf numFmtId="166" fontId="17" fillId="0" borderId="1" xfId="0" applyNumberFormat="1" applyFont="1" applyBorder="1" applyAlignment="1">
      <alignment horizontal="center" vertical="center" wrapText="1"/>
    </xf>
    <xf numFmtId="165" fontId="17" fillId="6" borderId="0" xfId="0" applyNumberFormat="1" applyFont="1" applyFill="1" applyAlignment="1">
      <alignment horizontal="center" vertical="center"/>
    </xf>
    <xf numFmtId="9" fontId="17" fillId="0" borderId="0" xfId="0" applyNumberFormat="1" applyFont="1" applyAlignment="1">
      <alignment horizontal="center" vertical="center"/>
    </xf>
    <xf numFmtId="0" fontId="16" fillId="0" borderId="0" xfId="0" applyFont="1" applyAlignment="1">
      <alignment horizontal="center" vertical="center" wrapText="1"/>
    </xf>
    <xf numFmtId="0" fontId="19" fillId="0" borderId="1" xfId="0" applyFont="1" applyBorder="1" applyAlignment="1">
      <alignment horizontal="center" vertical="top" wrapText="1"/>
    </xf>
    <xf numFmtId="0" fontId="16" fillId="0" borderId="1" xfId="0" applyFont="1" applyBorder="1" applyAlignment="1">
      <alignment horizontal="left" vertical="center" indent="1"/>
    </xf>
    <xf numFmtId="0" fontId="17" fillId="0" borderId="1" xfId="0" applyFont="1" applyBorder="1" applyAlignment="1">
      <alignment horizontal="left" vertical="center"/>
    </xf>
    <xf numFmtId="0" fontId="16" fillId="0" borderId="1" xfId="0" applyFont="1" applyBorder="1" applyAlignment="1">
      <alignment horizontal="left" vertical="center" wrapText="1" indent="3"/>
    </xf>
    <xf numFmtId="0" fontId="17" fillId="0" borderId="1" xfId="0" applyFont="1" applyBorder="1" applyAlignment="1">
      <alignment horizontal="left" vertical="center" indent="1"/>
    </xf>
    <xf numFmtId="165" fontId="17" fillId="6" borderId="1" xfId="0" applyNumberFormat="1" applyFont="1" applyFill="1" applyBorder="1" applyAlignment="1" applyProtection="1">
      <alignment horizontal="center" vertical="center"/>
      <protection locked="0"/>
    </xf>
    <xf numFmtId="1" fontId="15" fillId="6" borderId="1" xfId="0" applyNumberFormat="1" applyFont="1" applyFill="1" applyBorder="1" applyAlignment="1" applyProtection="1">
      <alignment horizontal="center" vertical="center" wrapText="1"/>
      <protection locked="0"/>
    </xf>
    <xf numFmtId="0" fontId="16" fillId="6" borderId="1" xfId="0" applyFont="1" applyFill="1" applyBorder="1" applyProtection="1">
      <protection locked="0"/>
    </xf>
    <xf numFmtId="0" fontId="16" fillId="6" borderId="1" xfId="0" applyFont="1" applyFill="1" applyBorder="1" applyAlignment="1" applyProtection="1">
      <alignment horizontal="center" vertical="center"/>
      <protection locked="0"/>
    </xf>
    <xf numFmtId="166" fontId="16" fillId="6" borderId="1" xfId="0" applyNumberFormat="1" applyFont="1" applyFill="1" applyBorder="1" applyAlignment="1" applyProtection="1">
      <alignment horizontal="center" vertical="center"/>
      <protection locked="0"/>
    </xf>
    <xf numFmtId="4" fontId="14" fillId="6" borderId="1" xfId="0" applyNumberFormat="1" applyFont="1" applyFill="1" applyBorder="1" applyAlignment="1" applyProtection="1">
      <alignment horizontal="center" vertical="center"/>
      <protection locked="0"/>
    </xf>
    <xf numFmtId="0" fontId="16" fillId="0" borderId="1" xfId="0" applyFont="1" applyBorder="1" applyAlignment="1">
      <alignment horizontal="center" vertical="center" wrapText="1"/>
    </xf>
    <xf numFmtId="0" fontId="16" fillId="6" borderId="1" xfId="0" applyFont="1" applyFill="1" applyBorder="1" applyAlignment="1" applyProtection="1">
      <alignment horizontal="center" vertical="center" wrapText="1"/>
      <protection locked="0"/>
    </xf>
    <xf numFmtId="166" fontId="16" fillId="0" borderId="0" xfId="0" applyNumberFormat="1" applyFont="1" applyAlignment="1">
      <alignment horizontal="center" vertical="center"/>
    </xf>
    <xf numFmtId="0" fontId="17" fillId="5" borderId="1" xfId="0" applyFont="1" applyFill="1" applyBorder="1" applyAlignment="1">
      <alignment horizontal="center" vertical="center" wrapText="1"/>
    </xf>
    <xf numFmtId="166" fontId="16" fillId="0" borderId="1" xfId="1" applyNumberFormat="1" applyFont="1" applyBorder="1" applyAlignment="1" applyProtection="1">
      <alignment horizontal="center" vertical="center"/>
    </xf>
    <xf numFmtId="4" fontId="16" fillId="0" borderId="0" xfId="0" applyNumberFormat="1" applyFont="1"/>
    <xf numFmtId="166" fontId="17" fillId="0" borderId="1" xfId="1" applyNumberFormat="1" applyFont="1" applyBorder="1" applyAlignment="1" applyProtection="1">
      <alignment horizontal="center" vertical="center"/>
    </xf>
    <xf numFmtId="0" fontId="17" fillId="0" borderId="0" xfId="0" applyFont="1" applyAlignment="1">
      <alignment horizontal="right" vertical="center"/>
    </xf>
    <xf numFmtId="165" fontId="17" fillId="0" borderId="0" xfId="0" applyNumberFormat="1" applyFont="1" applyAlignment="1">
      <alignment horizontal="center" vertical="center"/>
    </xf>
    <xf numFmtId="0" fontId="14" fillId="0" borderId="0" xfId="0" applyFont="1" applyAlignment="1">
      <alignment horizontal="right" vertical="center" wrapText="1"/>
    </xf>
    <xf numFmtId="0" fontId="11" fillId="0" borderId="0" xfId="0" applyFont="1" applyAlignment="1">
      <alignment horizontal="center" vertical="center"/>
    </xf>
    <xf numFmtId="0" fontId="17" fillId="0" borderId="0" xfId="0" applyFont="1" applyAlignment="1">
      <alignment horizontal="justify" vertical="center"/>
    </xf>
    <xf numFmtId="0" fontId="16" fillId="0" borderId="0" xfId="0" applyFont="1" applyAlignment="1">
      <alignment horizontal="justify" vertical="center"/>
    </xf>
    <xf numFmtId="0" fontId="14" fillId="0" borderId="1" xfId="0" applyFont="1" applyBorder="1" applyAlignment="1">
      <alignment vertical="center" wrapText="1"/>
    </xf>
    <xf numFmtId="0" fontId="0" fillId="0" borderId="1" xfId="0" applyBorder="1" applyAlignment="1">
      <alignment horizontal="left" wrapText="1"/>
    </xf>
    <xf numFmtId="0" fontId="0" fillId="0" borderId="1" xfId="0" applyBorder="1" applyAlignment="1">
      <alignmen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1" xfId="0" applyFont="1" applyBorder="1" applyAlignment="1">
      <alignment horizontal="left" vertical="center" wrapText="1"/>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12" fillId="0" borderId="4" xfId="0" applyFont="1" applyBorder="1" applyAlignment="1">
      <alignment horizontal="center" vertical="center" wrapText="1"/>
    </xf>
    <xf numFmtId="0" fontId="0" fillId="0" borderId="1" xfId="0" applyBorder="1" applyAlignment="1">
      <alignment horizontal="left" vertical="center" wrapText="1"/>
    </xf>
    <xf numFmtId="0" fontId="12" fillId="0" borderId="1" xfId="0" applyFont="1" applyBorder="1" applyAlignment="1">
      <alignment horizontal="center" vertical="center" wrapText="1"/>
    </xf>
    <xf numFmtId="0" fontId="0" fillId="0" borderId="2" xfId="0" applyBorder="1" applyAlignment="1">
      <alignment horizontal="center" vertical="center" wrapText="1"/>
    </xf>
    <xf numFmtId="0" fontId="12" fillId="0" borderId="2" xfId="0" applyFont="1" applyBorder="1" applyAlignment="1">
      <alignment horizontal="center" vertical="center" wrapText="1"/>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4" borderId="1" xfId="0" applyFont="1" applyFill="1" applyBorder="1" applyAlignment="1">
      <alignment horizontal="center" vertical="center"/>
    </xf>
    <xf numFmtId="0" fontId="10" fillId="4" borderId="2" xfId="0" applyFont="1" applyFill="1" applyBorder="1" applyAlignment="1">
      <alignment horizontal="center" vertical="center"/>
    </xf>
    <xf numFmtId="0" fontId="11" fillId="4" borderId="2" xfId="0" applyFont="1" applyFill="1" applyBorder="1" applyAlignment="1">
      <alignment horizontal="center" vertical="center"/>
    </xf>
    <xf numFmtId="0" fontId="17" fillId="0" borderId="0" xfId="0" applyFont="1" applyAlignment="1">
      <alignment horizontal="left" vertical="center"/>
    </xf>
    <xf numFmtId="0" fontId="17" fillId="0" borderId="1" xfId="0" applyFont="1" applyBorder="1" applyAlignment="1">
      <alignment horizontal="center" vertical="center"/>
    </xf>
    <xf numFmtId="0" fontId="1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1" xfId="0" applyFont="1" applyBorder="1" applyAlignment="1">
      <alignment horizontal="right" wrapText="1"/>
    </xf>
    <xf numFmtId="0" fontId="17" fillId="0" borderId="1" xfId="0" applyFont="1" applyBorder="1" applyAlignment="1">
      <alignment horizontal="right"/>
    </xf>
    <xf numFmtId="0" fontId="17" fillId="0" borderId="1" xfId="0" applyFont="1" applyBorder="1" applyAlignment="1">
      <alignment horizontal="right" vertical="center"/>
    </xf>
    <xf numFmtId="4" fontId="18" fillId="0" borderId="1" xfId="0" applyNumberFormat="1" applyFont="1" applyBorder="1" applyAlignment="1">
      <alignment horizontal="center" vertical="center" wrapText="1"/>
    </xf>
    <xf numFmtId="0" fontId="17" fillId="0" borderId="1" xfId="0" applyFont="1" applyBorder="1" applyAlignment="1">
      <alignment horizontal="right" vertical="center" wrapText="1"/>
    </xf>
    <xf numFmtId="0" fontId="20" fillId="0" borderId="0" xfId="0" applyFont="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44"/>
  <sheetViews>
    <sheetView zoomScaleNormal="100" workbookViewId="0">
      <selection activeCell="G23" sqref="G23"/>
    </sheetView>
  </sheetViews>
  <sheetFormatPr defaultRowHeight="14.65"/>
  <cols>
    <col min="2" max="2" width="19.5703125" bestFit="1" customWidth="1"/>
    <col min="3" max="3" width="51.85546875" customWidth="1"/>
    <col min="4" max="4" width="17.85546875" customWidth="1"/>
    <col min="5" max="5" width="4.85546875" customWidth="1"/>
  </cols>
  <sheetData>
    <row r="2" spans="2:4">
      <c r="B2" s="7" t="s">
        <v>0</v>
      </c>
      <c r="C2" s="8" t="s">
        <v>1</v>
      </c>
    </row>
    <row r="3" spans="2:4">
      <c r="B3" s="7" t="s">
        <v>2</v>
      </c>
      <c r="C3" s="8"/>
    </row>
    <row r="5" spans="2:4" ht="67.349999999999994" customHeight="1">
      <c r="B5" s="2" t="s">
        <v>3</v>
      </c>
      <c r="C5" s="6" t="s">
        <v>4</v>
      </c>
      <c r="D5" s="6" t="s">
        <v>5</v>
      </c>
    </row>
    <row r="6" spans="2:4" ht="15">
      <c r="B6" s="140" t="s">
        <v>6</v>
      </c>
      <c r="C6" s="3" t="s">
        <v>7</v>
      </c>
      <c r="D6" s="2">
        <v>6</v>
      </c>
    </row>
    <row r="7" spans="2:4" ht="31.35" customHeight="1">
      <c r="B7" s="141"/>
      <c r="C7" s="13" t="s">
        <v>8</v>
      </c>
      <c r="D7" s="14"/>
    </row>
    <row r="8" spans="2:4" ht="15.4">
      <c r="B8" s="141"/>
      <c r="C8" s="4" t="s">
        <v>9</v>
      </c>
      <c r="D8" s="1">
        <v>2</v>
      </c>
    </row>
    <row r="9" spans="2:4" ht="15.4">
      <c r="B9" s="141"/>
      <c r="C9" s="4" t="s">
        <v>10</v>
      </c>
      <c r="D9" s="1">
        <v>2</v>
      </c>
    </row>
    <row r="10" spans="2:4" ht="15.4">
      <c r="B10" s="141"/>
      <c r="C10" s="4" t="s">
        <v>11</v>
      </c>
      <c r="D10" s="1">
        <v>2</v>
      </c>
    </row>
    <row r="11" spans="2:4" ht="15.4">
      <c r="B11" s="141"/>
      <c r="C11" s="4" t="s">
        <v>12</v>
      </c>
      <c r="D11" s="1">
        <v>3</v>
      </c>
    </row>
    <row r="12" spans="2:4" ht="15.4">
      <c r="B12" s="141"/>
      <c r="C12" s="4" t="s">
        <v>13</v>
      </c>
      <c r="D12" s="1">
        <v>4</v>
      </c>
    </row>
    <row r="13" spans="2:4" ht="15.4">
      <c r="B13" s="141"/>
      <c r="C13" s="4" t="s">
        <v>14</v>
      </c>
      <c r="D13" s="1">
        <v>4</v>
      </c>
    </row>
    <row r="14" spans="2:4" ht="15.4">
      <c r="B14" s="141"/>
      <c r="C14" s="4" t="s">
        <v>15</v>
      </c>
      <c r="D14" s="1">
        <v>5</v>
      </c>
    </row>
    <row r="15" spans="2:4" ht="31.35" customHeight="1">
      <c r="B15" s="141"/>
      <c r="C15" s="13" t="s">
        <v>16</v>
      </c>
      <c r="D15" s="14"/>
    </row>
    <row r="16" spans="2:4" ht="15.4">
      <c r="B16" s="141"/>
      <c r="C16" s="4" t="s">
        <v>17</v>
      </c>
      <c r="D16" s="1">
        <v>6</v>
      </c>
    </row>
    <row r="17" spans="2:10" ht="15.4">
      <c r="B17" s="141"/>
      <c r="C17" s="4" t="s">
        <v>18</v>
      </c>
      <c r="D17" s="1">
        <v>6</v>
      </c>
    </row>
    <row r="18" spans="2:10" ht="15.4">
      <c r="B18" s="142"/>
      <c r="C18" s="4" t="s">
        <v>19</v>
      </c>
      <c r="D18" s="1">
        <v>6</v>
      </c>
    </row>
    <row r="19" spans="2:10" ht="30">
      <c r="B19" s="140" t="s">
        <v>20</v>
      </c>
      <c r="C19" s="3" t="s">
        <v>21</v>
      </c>
      <c r="D19" s="2">
        <v>16</v>
      </c>
      <c r="J19" t="s">
        <v>22</v>
      </c>
    </row>
    <row r="20" spans="2:10" ht="31.35" customHeight="1">
      <c r="B20" s="141"/>
      <c r="C20" s="13" t="s">
        <v>8</v>
      </c>
      <c r="D20" s="14"/>
    </row>
    <row r="21" spans="2:10" ht="15.4">
      <c r="B21" s="141"/>
      <c r="C21" s="4" t="s">
        <v>9</v>
      </c>
      <c r="D21" s="1">
        <v>7</v>
      </c>
    </row>
    <row r="22" spans="2:10" ht="15.4">
      <c r="B22" s="141"/>
      <c r="C22" s="4" t="s">
        <v>10</v>
      </c>
      <c r="D22" s="1">
        <v>7</v>
      </c>
    </row>
    <row r="23" spans="2:10" ht="15.4">
      <c r="B23" s="141"/>
      <c r="C23" s="4" t="s">
        <v>11</v>
      </c>
      <c r="D23" s="1">
        <v>7</v>
      </c>
    </row>
    <row r="24" spans="2:10" ht="15.4">
      <c r="B24" s="141"/>
      <c r="C24" s="4" t="s">
        <v>12</v>
      </c>
      <c r="D24" s="1">
        <v>8</v>
      </c>
    </row>
    <row r="25" spans="2:10" ht="15.4">
      <c r="B25" s="141"/>
      <c r="C25" s="4" t="s">
        <v>13</v>
      </c>
      <c r="D25" s="1">
        <v>11</v>
      </c>
    </row>
    <row r="26" spans="2:10" ht="15.4">
      <c r="B26" s="141"/>
      <c r="C26" s="4" t="s">
        <v>14</v>
      </c>
      <c r="D26" s="1">
        <v>11</v>
      </c>
    </row>
    <row r="27" spans="2:10" ht="15.4">
      <c r="B27" s="141"/>
      <c r="C27" s="4" t="s">
        <v>15</v>
      </c>
      <c r="D27" s="1">
        <v>14</v>
      </c>
    </row>
    <row r="28" spans="2:10" ht="31.35" customHeight="1">
      <c r="B28" s="141"/>
      <c r="C28" s="13" t="s">
        <v>16</v>
      </c>
      <c r="D28" s="14"/>
    </row>
    <row r="29" spans="2:10" ht="15.4">
      <c r="B29" s="141"/>
      <c r="C29" s="4" t="s">
        <v>17</v>
      </c>
      <c r="D29" s="1">
        <v>16</v>
      </c>
    </row>
    <row r="30" spans="2:10" ht="15.4">
      <c r="B30" s="141"/>
      <c r="C30" s="4" t="s">
        <v>18</v>
      </c>
      <c r="D30" s="1">
        <v>16</v>
      </c>
    </row>
    <row r="31" spans="2:10" ht="15.4">
      <c r="B31" s="142"/>
      <c r="C31" s="4" t="s">
        <v>19</v>
      </c>
      <c r="D31" s="1">
        <v>16</v>
      </c>
    </row>
    <row r="32" spans="2:10" ht="45">
      <c r="B32" s="140" t="s">
        <v>23</v>
      </c>
      <c r="C32" s="3" t="s">
        <v>24</v>
      </c>
      <c r="D32" s="2">
        <v>20</v>
      </c>
    </row>
    <row r="33" spans="2:4" ht="31.35" customHeight="1">
      <c r="B33" s="141"/>
      <c r="C33" s="13" t="s">
        <v>8</v>
      </c>
      <c r="D33" s="14"/>
    </row>
    <row r="34" spans="2:4" ht="15.4">
      <c r="B34" s="141"/>
      <c r="C34" s="4" t="s">
        <v>9</v>
      </c>
      <c r="D34" s="1">
        <v>15</v>
      </c>
    </row>
    <row r="35" spans="2:4" ht="15.4">
      <c r="B35" s="141"/>
      <c r="C35" s="4" t="s">
        <v>10</v>
      </c>
      <c r="D35" s="1">
        <v>15</v>
      </c>
    </row>
    <row r="36" spans="2:4" ht="15.4">
      <c r="B36" s="141"/>
      <c r="C36" s="4" t="s">
        <v>11</v>
      </c>
      <c r="D36" s="1">
        <v>15</v>
      </c>
    </row>
    <row r="37" spans="2:4" ht="15.4">
      <c r="B37" s="141"/>
      <c r="C37" s="4" t="s">
        <v>12</v>
      </c>
      <c r="D37" s="1">
        <v>16</v>
      </c>
    </row>
    <row r="38" spans="2:4" ht="15.4">
      <c r="B38" s="141"/>
      <c r="C38" s="4" t="s">
        <v>13</v>
      </c>
      <c r="D38" s="1">
        <v>17</v>
      </c>
    </row>
    <row r="39" spans="2:4" ht="15.4">
      <c r="B39" s="141"/>
      <c r="C39" s="4" t="s">
        <v>14</v>
      </c>
      <c r="D39" s="1">
        <v>17</v>
      </c>
    </row>
    <row r="40" spans="2:4" ht="15.4">
      <c r="B40" s="141"/>
      <c r="C40" s="4" t="s">
        <v>15</v>
      </c>
      <c r="D40" s="1">
        <v>18</v>
      </c>
    </row>
    <row r="41" spans="2:4" ht="31.35" customHeight="1">
      <c r="B41" s="141"/>
      <c r="C41" s="13" t="s">
        <v>16</v>
      </c>
      <c r="D41" s="14"/>
    </row>
    <row r="42" spans="2:4" ht="15.4">
      <c r="B42" s="141"/>
      <c r="C42" s="4" t="s">
        <v>17</v>
      </c>
      <c r="D42" s="1">
        <v>20</v>
      </c>
    </row>
    <row r="43" spans="2:4" ht="15.4">
      <c r="B43" s="141"/>
      <c r="C43" s="4" t="s">
        <v>18</v>
      </c>
      <c r="D43" s="1">
        <v>20</v>
      </c>
    </row>
    <row r="44" spans="2:4" ht="15.4">
      <c r="B44" s="142"/>
      <c r="C44" s="4" t="s">
        <v>19</v>
      </c>
      <c r="D44" s="1">
        <v>20</v>
      </c>
    </row>
  </sheetData>
  <mergeCells count="3">
    <mergeCell ref="B32:B44"/>
    <mergeCell ref="B6:B18"/>
    <mergeCell ref="B19:B3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67974-4E51-4F89-8944-F30CC8F2A321}">
  <sheetPr>
    <pageSetUpPr fitToPage="1"/>
  </sheetPr>
  <dimension ref="B3:H155"/>
  <sheetViews>
    <sheetView tabSelected="1" view="pageBreakPreview" topLeftCell="A50" zoomScaleNormal="100" zoomScaleSheetLayoutView="100" workbookViewId="0">
      <selection activeCell="F64" sqref="F64"/>
    </sheetView>
  </sheetViews>
  <sheetFormatPr defaultColWidth="9.28515625" defaultRowHeight="14.1"/>
  <cols>
    <col min="1" max="1" width="9.28515625" style="56"/>
    <col min="2" max="2" width="9.28515625" style="56" bestFit="1" customWidth="1"/>
    <col min="3" max="3" width="7.5703125" style="58" customWidth="1"/>
    <col min="4" max="4" width="55.28515625" style="56" customWidth="1"/>
    <col min="5" max="5" width="34.140625" style="56" customWidth="1"/>
    <col min="6" max="6" width="23.5703125" style="57" customWidth="1"/>
    <col min="7" max="7" width="15.85546875" style="58" bestFit="1" customWidth="1"/>
    <col min="8" max="8" width="20.85546875" style="56" bestFit="1" customWidth="1"/>
    <col min="9" max="9" width="44.7109375" style="56" customWidth="1"/>
    <col min="10" max="10" width="23.140625" style="56" customWidth="1"/>
    <col min="11" max="12" width="4.7109375" style="56" customWidth="1"/>
    <col min="13" max="16384" width="9.28515625" style="56"/>
  </cols>
  <sheetData>
    <row r="3" spans="2:8">
      <c r="B3" s="60" t="s">
        <v>230</v>
      </c>
      <c r="C3" s="82" t="s">
        <v>231</v>
      </c>
    </row>
    <row r="4" spans="2:8">
      <c r="B4" s="60" t="s">
        <v>232</v>
      </c>
      <c r="C4" s="82" t="s">
        <v>233</v>
      </c>
    </row>
    <row r="5" spans="2:8" ht="28.35">
      <c r="B5" s="59"/>
      <c r="C5" s="64" t="s">
        <v>3</v>
      </c>
      <c r="D5" s="64" t="s">
        <v>112</v>
      </c>
      <c r="E5" s="161" t="s">
        <v>113</v>
      </c>
      <c r="F5" s="161"/>
      <c r="G5" s="85" t="s">
        <v>114</v>
      </c>
      <c r="H5" s="113" t="s">
        <v>93</v>
      </c>
    </row>
    <row r="6" spans="2:8">
      <c r="B6" s="59"/>
      <c r="C6" s="89"/>
      <c r="D6" s="79" t="s">
        <v>115</v>
      </c>
      <c r="E6" s="63"/>
      <c r="F6" s="63"/>
      <c r="G6" s="89"/>
      <c r="H6" s="92" t="s">
        <v>12</v>
      </c>
    </row>
    <row r="7" spans="2:8">
      <c r="B7" s="59"/>
      <c r="C7" s="89">
        <v>1</v>
      </c>
      <c r="D7" s="88" t="s">
        <v>117</v>
      </c>
      <c r="E7" s="120"/>
      <c r="F7" s="94" t="s">
        <v>118</v>
      </c>
      <c r="G7" s="89">
        <v>4.4000000000000004</v>
      </c>
      <c r="H7" s="68">
        <f>E7*G7</f>
        <v>0</v>
      </c>
    </row>
    <row r="8" spans="2:8">
      <c r="B8" s="59"/>
      <c r="C8" s="89">
        <v>2</v>
      </c>
      <c r="D8" s="88" t="s">
        <v>62</v>
      </c>
      <c r="E8" s="120"/>
      <c r="F8" s="94" t="s">
        <v>118</v>
      </c>
      <c r="G8" s="89">
        <v>4.4000000000000004</v>
      </c>
      <c r="H8" s="68">
        <f t="shared" ref="H8:H11" si="0">E8*G8</f>
        <v>0</v>
      </c>
    </row>
    <row r="9" spans="2:8">
      <c r="B9" s="59"/>
      <c r="C9" s="89">
        <v>3</v>
      </c>
      <c r="D9" s="88" t="s">
        <v>64</v>
      </c>
      <c r="E9" s="120"/>
      <c r="F9" s="94" t="s">
        <v>118</v>
      </c>
      <c r="G9" s="89">
        <v>4.4000000000000004</v>
      </c>
      <c r="H9" s="68">
        <f t="shared" si="0"/>
        <v>0</v>
      </c>
    </row>
    <row r="10" spans="2:8">
      <c r="B10" s="59"/>
      <c r="C10" s="89">
        <v>4</v>
      </c>
      <c r="D10" s="88" t="s">
        <v>119</v>
      </c>
      <c r="E10" s="120"/>
      <c r="F10" s="94" t="s">
        <v>118</v>
      </c>
      <c r="G10" s="89">
        <v>4.4000000000000004</v>
      </c>
      <c r="H10" s="68">
        <f t="shared" si="0"/>
        <v>0</v>
      </c>
    </row>
    <row r="11" spans="2:8">
      <c r="B11" s="59"/>
      <c r="C11" s="89">
        <v>5</v>
      </c>
      <c r="D11" s="88" t="s">
        <v>66</v>
      </c>
      <c r="E11" s="120"/>
      <c r="F11" s="94" t="s">
        <v>118</v>
      </c>
      <c r="G11" s="89">
        <v>4.4000000000000004</v>
      </c>
      <c r="H11" s="68">
        <f t="shared" si="0"/>
        <v>0</v>
      </c>
    </row>
    <row r="12" spans="2:8">
      <c r="B12" s="59"/>
      <c r="C12" s="89">
        <v>6</v>
      </c>
      <c r="D12" s="88" t="s">
        <v>120</v>
      </c>
      <c r="E12" s="120"/>
      <c r="F12" s="94" t="s">
        <v>118</v>
      </c>
      <c r="G12" s="89">
        <v>4.4000000000000004</v>
      </c>
      <c r="H12" s="68">
        <f>E12*G12</f>
        <v>0</v>
      </c>
    </row>
    <row r="13" spans="2:8">
      <c r="B13" s="59"/>
      <c r="C13" s="89"/>
      <c r="D13" s="96" t="s">
        <v>121</v>
      </c>
      <c r="E13" s="63"/>
      <c r="F13" s="94"/>
      <c r="G13" s="89"/>
      <c r="H13" s="63"/>
    </row>
    <row r="14" spans="2:8">
      <c r="B14" s="59"/>
      <c r="C14" s="89">
        <v>7</v>
      </c>
      <c r="D14" s="88" t="s">
        <v>122</v>
      </c>
      <c r="E14" s="120"/>
      <c r="F14" s="94" t="s">
        <v>118</v>
      </c>
      <c r="G14" s="89">
        <v>4.4000000000000004</v>
      </c>
      <c r="H14" s="68">
        <f t="shared" ref="H14:H49" si="1">E14*G14</f>
        <v>0</v>
      </c>
    </row>
    <row r="15" spans="2:8">
      <c r="B15" s="59"/>
      <c r="C15" s="89">
        <v>8</v>
      </c>
      <c r="D15" s="88" t="s">
        <v>123</v>
      </c>
      <c r="E15" s="120"/>
      <c r="F15" s="94" t="s">
        <v>118</v>
      </c>
      <c r="G15" s="89">
        <v>4.4000000000000004</v>
      </c>
      <c r="H15" s="68">
        <f t="shared" si="1"/>
        <v>0</v>
      </c>
    </row>
    <row r="16" spans="2:8">
      <c r="B16" s="59"/>
      <c r="C16" s="89">
        <v>9</v>
      </c>
      <c r="D16" s="88" t="s">
        <v>124</v>
      </c>
      <c r="E16" s="120"/>
      <c r="F16" s="94" t="s">
        <v>118</v>
      </c>
      <c r="G16" s="89">
        <v>4.4000000000000004</v>
      </c>
      <c r="H16" s="68">
        <f t="shared" si="1"/>
        <v>0</v>
      </c>
    </row>
    <row r="17" spans="2:8">
      <c r="B17" s="59"/>
      <c r="C17" s="89">
        <v>10</v>
      </c>
      <c r="D17" s="88" t="s">
        <v>125</v>
      </c>
      <c r="E17" s="120"/>
      <c r="F17" s="94" t="s">
        <v>118</v>
      </c>
      <c r="G17" s="89">
        <v>4.4000000000000004</v>
      </c>
      <c r="H17" s="68">
        <f t="shared" si="1"/>
        <v>0</v>
      </c>
    </row>
    <row r="18" spans="2:8">
      <c r="B18" s="59"/>
      <c r="C18" s="89">
        <v>11</v>
      </c>
      <c r="D18" s="88" t="s">
        <v>126</v>
      </c>
      <c r="E18" s="120"/>
      <c r="F18" s="94" t="s">
        <v>118</v>
      </c>
      <c r="G18" s="89">
        <v>4.4000000000000004</v>
      </c>
      <c r="H18" s="68">
        <f t="shared" si="1"/>
        <v>0</v>
      </c>
    </row>
    <row r="19" spans="2:8">
      <c r="B19" s="59"/>
      <c r="C19" s="89">
        <v>12</v>
      </c>
      <c r="D19" s="88" t="s">
        <v>127</v>
      </c>
      <c r="E19" s="120"/>
      <c r="F19" s="94" t="s">
        <v>118</v>
      </c>
      <c r="G19" s="89">
        <v>4.4000000000000004</v>
      </c>
      <c r="H19" s="68">
        <f t="shared" si="1"/>
        <v>0</v>
      </c>
    </row>
    <row r="20" spans="2:8">
      <c r="B20" s="59"/>
      <c r="C20" s="89">
        <v>13</v>
      </c>
      <c r="D20" s="88" t="s">
        <v>128</v>
      </c>
      <c r="E20" s="120"/>
      <c r="F20" s="94" t="s">
        <v>118</v>
      </c>
      <c r="G20" s="89">
        <v>4.4000000000000004</v>
      </c>
      <c r="H20" s="68">
        <f t="shared" si="1"/>
        <v>0</v>
      </c>
    </row>
    <row r="21" spans="2:8">
      <c r="B21" s="59"/>
      <c r="C21" s="89">
        <v>14</v>
      </c>
      <c r="D21" s="88" t="s">
        <v>129</v>
      </c>
      <c r="E21" s="120"/>
      <c r="F21" s="94" t="s">
        <v>118</v>
      </c>
      <c r="G21" s="89">
        <v>4.4000000000000004</v>
      </c>
      <c r="H21" s="68">
        <f t="shared" si="1"/>
        <v>0</v>
      </c>
    </row>
    <row r="22" spans="2:8">
      <c r="B22" s="59"/>
      <c r="C22" s="89">
        <v>15</v>
      </c>
      <c r="D22" s="88" t="s">
        <v>130</v>
      </c>
      <c r="E22" s="120"/>
      <c r="F22" s="94" t="s">
        <v>118</v>
      </c>
      <c r="G22" s="89">
        <v>4.4000000000000004</v>
      </c>
      <c r="H22" s="68">
        <f t="shared" si="1"/>
        <v>0</v>
      </c>
    </row>
    <row r="23" spans="2:8">
      <c r="B23" s="59"/>
      <c r="C23" s="89">
        <v>16</v>
      </c>
      <c r="D23" s="88" t="s">
        <v>131</v>
      </c>
      <c r="E23" s="120"/>
      <c r="F23" s="94" t="s">
        <v>118</v>
      </c>
      <c r="G23" s="89">
        <v>4.4000000000000004</v>
      </c>
      <c r="H23" s="68">
        <f t="shared" si="1"/>
        <v>0</v>
      </c>
    </row>
    <row r="24" spans="2:8" ht="70.7">
      <c r="B24" s="59"/>
      <c r="C24" s="89">
        <v>17</v>
      </c>
      <c r="D24" s="88" t="s">
        <v>132</v>
      </c>
      <c r="E24" s="120"/>
      <c r="F24" s="94" t="s">
        <v>118</v>
      </c>
      <c r="G24" s="89">
        <v>4.4000000000000004</v>
      </c>
      <c r="H24" s="68">
        <f t="shared" si="1"/>
        <v>0</v>
      </c>
    </row>
    <row r="25" spans="2:8">
      <c r="B25" s="59"/>
      <c r="C25" s="89">
        <v>18</v>
      </c>
      <c r="D25" s="88" t="s">
        <v>133</v>
      </c>
      <c r="E25" s="120"/>
      <c r="F25" s="94" t="s">
        <v>118</v>
      </c>
      <c r="G25" s="89">
        <v>4.4000000000000004</v>
      </c>
      <c r="H25" s="68">
        <f t="shared" si="1"/>
        <v>0</v>
      </c>
    </row>
    <row r="26" spans="2:8">
      <c r="B26" s="59"/>
      <c r="C26" s="89">
        <v>19</v>
      </c>
      <c r="D26" s="88" t="s">
        <v>134</v>
      </c>
      <c r="E26" s="120"/>
      <c r="F26" s="94" t="s">
        <v>118</v>
      </c>
      <c r="G26" s="89">
        <v>4.4000000000000004</v>
      </c>
      <c r="H26" s="68">
        <f t="shared" si="1"/>
        <v>0</v>
      </c>
    </row>
    <row r="27" spans="2:8">
      <c r="B27" s="59"/>
      <c r="C27" s="89">
        <v>20</v>
      </c>
      <c r="D27" s="88" t="s">
        <v>135</v>
      </c>
      <c r="E27" s="120"/>
      <c r="F27" s="94" t="s">
        <v>118</v>
      </c>
      <c r="G27" s="89">
        <v>4.4000000000000004</v>
      </c>
      <c r="H27" s="68">
        <f t="shared" si="1"/>
        <v>0</v>
      </c>
    </row>
    <row r="28" spans="2:8" ht="28.35">
      <c r="B28" s="59"/>
      <c r="C28" s="89">
        <v>21</v>
      </c>
      <c r="D28" s="88" t="s">
        <v>136</v>
      </c>
      <c r="E28" s="120"/>
      <c r="F28" s="94" t="s">
        <v>118</v>
      </c>
      <c r="G28" s="89">
        <v>4.4000000000000004</v>
      </c>
      <c r="H28" s="68">
        <f t="shared" si="1"/>
        <v>0</v>
      </c>
    </row>
    <row r="29" spans="2:8">
      <c r="B29" s="59"/>
      <c r="C29" s="89">
        <v>22</v>
      </c>
      <c r="D29" s="88" t="s">
        <v>137</v>
      </c>
      <c r="E29" s="120"/>
      <c r="F29" s="94" t="s">
        <v>118</v>
      </c>
      <c r="G29" s="89">
        <v>4.4000000000000004</v>
      </c>
      <c r="H29" s="68">
        <f t="shared" si="1"/>
        <v>0</v>
      </c>
    </row>
    <row r="30" spans="2:8">
      <c r="B30" s="59"/>
      <c r="C30" s="89">
        <v>23</v>
      </c>
      <c r="D30" s="88" t="s">
        <v>138</v>
      </c>
      <c r="E30" s="120"/>
      <c r="F30" s="94" t="s">
        <v>118</v>
      </c>
      <c r="G30" s="89">
        <v>4.4000000000000004</v>
      </c>
      <c r="H30" s="68">
        <f t="shared" si="1"/>
        <v>0</v>
      </c>
    </row>
    <row r="31" spans="2:8">
      <c r="B31" s="59"/>
      <c r="C31" s="89">
        <v>24</v>
      </c>
      <c r="D31" s="88" t="s">
        <v>139</v>
      </c>
      <c r="E31" s="120"/>
      <c r="F31" s="94" t="s">
        <v>118</v>
      </c>
      <c r="G31" s="89">
        <v>4.4000000000000004</v>
      </c>
      <c r="H31" s="68">
        <f t="shared" si="1"/>
        <v>0</v>
      </c>
    </row>
    <row r="32" spans="2:8">
      <c r="B32" s="59"/>
      <c r="C32" s="89">
        <v>25</v>
      </c>
      <c r="D32" s="88" t="s">
        <v>140</v>
      </c>
      <c r="E32" s="120"/>
      <c r="F32" s="94" t="s">
        <v>118</v>
      </c>
      <c r="G32" s="89">
        <v>4.4000000000000004</v>
      </c>
      <c r="H32" s="68">
        <f t="shared" si="1"/>
        <v>0</v>
      </c>
    </row>
    <row r="33" spans="2:8">
      <c r="B33" s="59"/>
      <c r="C33" s="89">
        <v>26</v>
      </c>
      <c r="D33" s="88" t="s">
        <v>141</v>
      </c>
      <c r="E33" s="120"/>
      <c r="F33" s="94" t="s">
        <v>118</v>
      </c>
      <c r="G33" s="89">
        <v>4.4000000000000004</v>
      </c>
      <c r="H33" s="68">
        <f t="shared" si="1"/>
        <v>0</v>
      </c>
    </row>
    <row r="34" spans="2:8">
      <c r="B34" s="59"/>
      <c r="C34" s="89">
        <v>27</v>
      </c>
      <c r="D34" s="88" t="s">
        <v>142</v>
      </c>
      <c r="E34" s="120"/>
      <c r="F34" s="94" t="s">
        <v>118</v>
      </c>
      <c r="G34" s="89">
        <v>4.4000000000000004</v>
      </c>
      <c r="H34" s="68">
        <f t="shared" si="1"/>
        <v>0</v>
      </c>
    </row>
    <row r="35" spans="2:8">
      <c r="B35" s="59"/>
      <c r="C35" s="89">
        <v>28</v>
      </c>
      <c r="D35" s="88" t="s">
        <v>143</v>
      </c>
      <c r="E35" s="120"/>
      <c r="F35" s="94" t="s">
        <v>118</v>
      </c>
      <c r="G35" s="89">
        <v>4.4000000000000004</v>
      </c>
      <c r="H35" s="68">
        <f t="shared" si="1"/>
        <v>0</v>
      </c>
    </row>
    <row r="36" spans="2:8">
      <c r="B36" s="59"/>
      <c r="C36" s="89">
        <v>29</v>
      </c>
      <c r="D36" s="88" t="s">
        <v>144</v>
      </c>
      <c r="E36" s="120"/>
      <c r="F36" s="94" t="s">
        <v>118</v>
      </c>
      <c r="G36" s="89">
        <v>4.4000000000000004</v>
      </c>
      <c r="H36" s="68">
        <f t="shared" si="1"/>
        <v>0</v>
      </c>
    </row>
    <row r="37" spans="2:8">
      <c r="B37" s="59"/>
      <c r="C37" s="89">
        <v>30</v>
      </c>
      <c r="D37" s="88" t="s">
        <v>145</v>
      </c>
      <c r="E37" s="120"/>
      <c r="F37" s="94" t="s">
        <v>118</v>
      </c>
      <c r="G37" s="89">
        <v>4.4000000000000004</v>
      </c>
      <c r="H37" s="68">
        <f t="shared" si="1"/>
        <v>0</v>
      </c>
    </row>
    <row r="38" spans="2:8">
      <c r="B38" s="59"/>
      <c r="C38" s="89">
        <v>31</v>
      </c>
      <c r="D38" s="88" t="s">
        <v>146</v>
      </c>
      <c r="E38" s="120"/>
      <c r="F38" s="94" t="s">
        <v>118</v>
      </c>
      <c r="G38" s="89">
        <v>4.4000000000000004</v>
      </c>
      <c r="H38" s="68">
        <f t="shared" si="1"/>
        <v>0</v>
      </c>
    </row>
    <row r="39" spans="2:8" ht="84.95">
      <c r="B39" s="59"/>
      <c r="C39" s="89">
        <v>32</v>
      </c>
      <c r="D39" s="88" t="s">
        <v>147</v>
      </c>
      <c r="E39" s="120"/>
      <c r="F39" s="94" t="s">
        <v>118</v>
      </c>
      <c r="G39" s="89">
        <v>4.4000000000000004</v>
      </c>
      <c r="H39" s="68">
        <f t="shared" si="1"/>
        <v>0</v>
      </c>
    </row>
    <row r="40" spans="2:8">
      <c r="B40" s="59"/>
      <c r="C40" s="89">
        <v>33</v>
      </c>
      <c r="D40" s="88" t="s">
        <v>148</v>
      </c>
      <c r="E40" s="120"/>
      <c r="F40" s="94" t="s">
        <v>118</v>
      </c>
      <c r="G40" s="89">
        <v>4.4000000000000004</v>
      </c>
      <c r="H40" s="68">
        <f t="shared" si="1"/>
        <v>0</v>
      </c>
    </row>
    <row r="41" spans="2:8">
      <c r="B41" s="59"/>
      <c r="C41" s="89">
        <v>34</v>
      </c>
      <c r="D41" s="88" t="s">
        <v>149</v>
      </c>
      <c r="E41" s="120"/>
      <c r="F41" s="94" t="s">
        <v>118</v>
      </c>
      <c r="G41" s="89">
        <v>4.4000000000000004</v>
      </c>
      <c r="H41" s="68">
        <f t="shared" si="1"/>
        <v>0</v>
      </c>
    </row>
    <row r="42" spans="2:8">
      <c r="B42" s="59"/>
      <c r="C42" s="89">
        <v>35</v>
      </c>
      <c r="D42" s="88" t="s">
        <v>150</v>
      </c>
      <c r="E42" s="120"/>
      <c r="F42" s="94" t="s">
        <v>118</v>
      </c>
      <c r="G42" s="89">
        <v>4.4000000000000004</v>
      </c>
      <c r="H42" s="68">
        <f t="shared" si="1"/>
        <v>0</v>
      </c>
    </row>
    <row r="43" spans="2:8">
      <c r="B43" s="59"/>
      <c r="C43" s="89">
        <v>36</v>
      </c>
      <c r="D43" s="88" t="s">
        <v>151</v>
      </c>
      <c r="E43" s="120"/>
      <c r="F43" s="94" t="s">
        <v>118</v>
      </c>
      <c r="G43" s="89">
        <v>4.4000000000000004</v>
      </c>
      <c r="H43" s="68">
        <f t="shared" si="1"/>
        <v>0</v>
      </c>
    </row>
    <row r="44" spans="2:8">
      <c r="B44" s="59"/>
      <c r="C44" s="89">
        <v>37</v>
      </c>
      <c r="D44" s="88" t="s">
        <v>152</v>
      </c>
      <c r="E44" s="120"/>
      <c r="F44" s="94" t="s">
        <v>118</v>
      </c>
      <c r="G44" s="89">
        <v>4.4000000000000004</v>
      </c>
      <c r="H44" s="68">
        <f t="shared" si="1"/>
        <v>0</v>
      </c>
    </row>
    <row r="45" spans="2:8">
      <c r="B45" s="59"/>
      <c r="C45" s="89">
        <v>38</v>
      </c>
      <c r="D45" s="95" t="s">
        <v>153</v>
      </c>
      <c r="E45" s="120"/>
      <c r="F45" s="94" t="s">
        <v>118</v>
      </c>
      <c r="G45" s="89">
        <v>4.4000000000000004</v>
      </c>
      <c r="H45" s="68">
        <f t="shared" ref="H45:H46" si="2">E45*G45</f>
        <v>0</v>
      </c>
    </row>
    <row r="46" spans="2:8">
      <c r="B46" s="59"/>
      <c r="C46" s="89">
        <v>39</v>
      </c>
      <c r="D46" s="95" t="s">
        <v>154</v>
      </c>
      <c r="E46" s="120"/>
      <c r="F46" s="94" t="s">
        <v>118</v>
      </c>
      <c r="G46" s="89">
        <v>4.4000000000000004</v>
      </c>
      <c r="H46" s="68">
        <f t="shared" si="2"/>
        <v>0</v>
      </c>
    </row>
    <row r="47" spans="2:8">
      <c r="B47" s="59"/>
      <c r="C47" s="89">
        <v>40</v>
      </c>
      <c r="D47" s="88" t="s">
        <v>155</v>
      </c>
      <c r="E47" s="120"/>
      <c r="F47" s="94" t="s">
        <v>118</v>
      </c>
      <c r="G47" s="89">
        <v>4.4000000000000004</v>
      </c>
      <c r="H47" s="68">
        <f t="shared" si="1"/>
        <v>0</v>
      </c>
    </row>
    <row r="48" spans="2:8" ht="42.4">
      <c r="B48" s="59"/>
      <c r="C48" s="89">
        <v>41</v>
      </c>
      <c r="D48" s="88" t="s">
        <v>156</v>
      </c>
      <c r="E48" s="120"/>
      <c r="F48" s="94" t="s">
        <v>118</v>
      </c>
      <c r="G48" s="89">
        <v>4.4000000000000004</v>
      </c>
      <c r="H48" s="68">
        <f t="shared" si="1"/>
        <v>0</v>
      </c>
    </row>
    <row r="49" spans="2:8">
      <c r="B49" s="59"/>
      <c r="C49" s="89">
        <v>42</v>
      </c>
      <c r="D49" s="114" t="s">
        <v>67</v>
      </c>
      <c r="E49" s="120"/>
      <c r="F49" s="94" t="s">
        <v>118</v>
      </c>
      <c r="G49" s="89">
        <v>4.4000000000000004</v>
      </c>
      <c r="H49" s="68">
        <f t="shared" si="1"/>
        <v>0</v>
      </c>
    </row>
    <row r="50" spans="2:8" ht="18" customHeight="1">
      <c r="B50" s="59"/>
      <c r="C50" s="166" t="s">
        <v>234</v>
      </c>
      <c r="D50" s="166"/>
      <c r="E50" s="166"/>
      <c r="F50" s="166"/>
      <c r="G50" s="166"/>
      <c r="H50" s="91">
        <f>SUM(H7:H49)</f>
        <v>0</v>
      </c>
    </row>
    <row r="51" spans="2:8" ht="32.85" customHeight="1">
      <c r="B51" s="59"/>
      <c r="C51" s="167" t="s">
        <v>235</v>
      </c>
      <c r="D51" s="167"/>
      <c r="E51" s="167"/>
      <c r="F51" s="167"/>
      <c r="G51" s="167"/>
      <c r="H51" s="91">
        <f>DFP_DS_DSS!E54</f>
        <v>0</v>
      </c>
    </row>
    <row r="52" spans="2:8">
      <c r="B52" s="59"/>
    </row>
    <row r="53" spans="2:8">
      <c r="B53" s="59"/>
    </row>
    <row r="54" spans="2:8">
      <c r="B54" s="60" t="s">
        <v>236</v>
      </c>
      <c r="C54" s="82" t="s">
        <v>237</v>
      </c>
    </row>
    <row r="55" spans="2:8" ht="28.35">
      <c r="B55" s="59"/>
      <c r="C55" s="89" t="s">
        <v>161</v>
      </c>
      <c r="D55" s="64" t="s">
        <v>162</v>
      </c>
      <c r="E55" s="85" t="s">
        <v>163</v>
      </c>
      <c r="F55" s="57" t="s">
        <v>22</v>
      </c>
    </row>
    <row r="56" spans="2:8">
      <c r="B56" s="59"/>
      <c r="C56" s="89"/>
      <c r="D56" s="115" t="s">
        <v>238</v>
      </c>
      <c r="E56" s="63"/>
    </row>
    <row r="57" spans="2:8" ht="42.4">
      <c r="B57" s="59"/>
      <c r="C57" s="89">
        <v>1</v>
      </c>
      <c r="D57" s="88" t="s">
        <v>165</v>
      </c>
      <c r="E57" s="89">
        <f>SUM(E58:E60)</f>
        <v>0</v>
      </c>
      <c r="F57" s="57" t="s">
        <v>22</v>
      </c>
    </row>
    <row r="58" spans="2:8">
      <c r="B58" s="59"/>
      <c r="C58" s="89" t="s">
        <v>166</v>
      </c>
      <c r="D58" s="116" t="s">
        <v>167</v>
      </c>
      <c r="E58" s="120"/>
    </row>
    <row r="59" spans="2:8" ht="28.35">
      <c r="B59" s="59"/>
      <c r="C59" s="89" t="s">
        <v>168</v>
      </c>
      <c r="D59" s="116" t="s">
        <v>169</v>
      </c>
      <c r="E59" s="120"/>
    </row>
    <row r="60" spans="2:8">
      <c r="B60" s="59"/>
      <c r="C60" s="89" t="s">
        <v>170</v>
      </c>
      <c r="D60" s="116" t="s">
        <v>171</v>
      </c>
      <c r="E60" s="120"/>
    </row>
    <row r="61" spans="2:8">
      <c r="B61" s="59"/>
      <c r="C61" s="89">
        <v>2</v>
      </c>
      <c r="D61" s="94" t="s">
        <v>239</v>
      </c>
      <c r="E61" s="120"/>
    </row>
    <row r="62" spans="2:8">
      <c r="B62" s="59"/>
      <c r="C62" s="89">
        <v>3</v>
      </c>
      <c r="D62" s="94" t="s">
        <v>240</v>
      </c>
      <c r="E62" s="120"/>
    </row>
    <row r="63" spans="2:8">
      <c r="B63" s="59"/>
      <c r="C63" s="89">
        <v>4</v>
      </c>
      <c r="D63" s="94" t="s">
        <v>241</v>
      </c>
      <c r="E63" s="120"/>
    </row>
    <row r="64" spans="2:8">
      <c r="B64" s="59"/>
      <c r="C64" s="89">
        <v>5</v>
      </c>
      <c r="D64" s="94" t="s">
        <v>242</v>
      </c>
      <c r="E64" s="120"/>
    </row>
    <row r="65" spans="2:6">
      <c r="B65" s="59"/>
      <c r="C65" s="89">
        <v>6</v>
      </c>
      <c r="D65" s="94" t="s">
        <v>243</v>
      </c>
      <c r="E65" s="120"/>
    </row>
    <row r="66" spans="2:6">
      <c r="B66" s="59"/>
      <c r="C66" s="89">
        <v>7</v>
      </c>
      <c r="D66" s="94" t="s">
        <v>244</v>
      </c>
      <c r="E66" s="120"/>
    </row>
    <row r="67" spans="2:6" s="58" customFormat="1" ht="15" customHeight="1">
      <c r="B67" s="59"/>
      <c r="C67" s="167" t="s">
        <v>234</v>
      </c>
      <c r="D67" s="167"/>
      <c r="E67" s="91">
        <f>SUM(E58:E66)</f>
        <v>0</v>
      </c>
      <c r="F67" s="57"/>
    </row>
    <row r="68" spans="2:6" s="58" customFormat="1" ht="45" customHeight="1">
      <c r="B68" s="59"/>
      <c r="C68" s="165" t="s">
        <v>235</v>
      </c>
      <c r="D68" s="165"/>
      <c r="E68" s="91">
        <f>DFP_DS_DSS!E54</f>
        <v>0</v>
      </c>
      <c r="F68" s="57"/>
    </row>
    <row r="69" spans="2:6" s="58" customFormat="1">
      <c r="B69" s="59"/>
      <c r="D69" s="56"/>
      <c r="E69" s="56"/>
      <c r="F69" s="57"/>
    </row>
    <row r="70" spans="2:6" s="58" customFormat="1">
      <c r="B70" s="59"/>
      <c r="D70" s="56"/>
      <c r="E70" s="56"/>
      <c r="F70" s="57"/>
    </row>
    <row r="71" spans="2:6" s="58" customFormat="1">
      <c r="B71" s="59"/>
      <c r="D71" s="56"/>
      <c r="E71" s="56"/>
      <c r="F71" s="57"/>
    </row>
    <row r="72" spans="2:6" s="58" customFormat="1">
      <c r="B72" s="59"/>
      <c r="D72" s="56"/>
      <c r="E72" s="56"/>
      <c r="F72" s="57"/>
    </row>
    <row r="73" spans="2:6" s="58" customFormat="1">
      <c r="B73" s="59"/>
      <c r="D73" s="56"/>
      <c r="E73" s="56"/>
      <c r="F73" s="57"/>
    </row>
    <row r="74" spans="2:6" s="58" customFormat="1">
      <c r="B74" s="59"/>
      <c r="D74" s="56"/>
      <c r="E74" s="56"/>
      <c r="F74" s="57"/>
    </row>
    <row r="75" spans="2:6" s="58" customFormat="1">
      <c r="B75" s="59"/>
      <c r="D75" s="56"/>
      <c r="E75" s="56"/>
      <c r="F75" s="57"/>
    </row>
    <row r="76" spans="2:6" s="58" customFormat="1">
      <c r="B76" s="59"/>
      <c r="D76" s="56"/>
      <c r="E76" s="56"/>
      <c r="F76" s="57"/>
    </row>
    <row r="77" spans="2:6" s="58" customFormat="1">
      <c r="B77" s="59"/>
      <c r="D77" s="56"/>
      <c r="E77" s="56"/>
      <c r="F77" s="57"/>
    </row>
    <row r="78" spans="2:6" s="58" customFormat="1">
      <c r="B78" s="59"/>
      <c r="D78" s="56"/>
      <c r="E78" s="56"/>
      <c r="F78" s="57"/>
    </row>
    <row r="79" spans="2:6" s="58" customFormat="1">
      <c r="B79" s="59"/>
      <c r="D79" s="56"/>
      <c r="E79" s="56"/>
      <c r="F79" s="57"/>
    </row>
    <row r="80" spans="2:6" s="58" customFormat="1">
      <c r="B80" s="59"/>
      <c r="D80" s="56"/>
      <c r="E80" s="56"/>
      <c r="F80" s="57"/>
    </row>
    <row r="81" spans="2:6" s="58" customFormat="1">
      <c r="B81" s="59"/>
      <c r="D81" s="56"/>
      <c r="E81" s="56"/>
      <c r="F81" s="57"/>
    </row>
    <row r="82" spans="2:6" s="58" customFormat="1">
      <c r="B82" s="59"/>
      <c r="D82" s="56"/>
      <c r="E82" s="56"/>
      <c r="F82" s="57"/>
    </row>
    <row r="83" spans="2:6" s="58" customFormat="1">
      <c r="B83" s="59"/>
      <c r="D83" s="56"/>
      <c r="E83" s="56"/>
      <c r="F83" s="57"/>
    </row>
    <row r="84" spans="2:6" s="58" customFormat="1">
      <c r="B84" s="59"/>
      <c r="D84" s="56"/>
      <c r="E84" s="56"/>
      <c r="F84" s="57"/>
    </row>
    <row r="85" spans="2:6" s="58" customFormat="1">
      <c r="B85" s="59"/>
      <c r="D85" s="56"/>
      <c r="E85" s="56"/>
      <c r="F85" s="57"/>
    </row>
    <row r="86" spans="2:6" s="58" customFormat="1">
      <c r="B86" s="59"/>
      <c r="D86" s="56"/>
      <c r="E86" s="56"/>
      <c r="F86" s="57"/>
    </row>
    <row r="87" spans="2:6" s="58" customFormat="1">
      <c r="B87" s="59"/>
      <c r="D87" s="56"/>
      <c r="E87" s="56"/>
      <c r="F87" s="57"/>
    </row>
    <row r="88" spans="2:6" s="58" customFormat="1">
      <c r="B88" s="59"/>
      <c r="D88" s="56"/>
      <c r="E88" s="56"/>
      <c r="F88" s="57"/>
    </row>
    <row r="89" spans="2:6" s="58" customFormat="1">
      <c r="B89" s="59"/>
      <c r="D89" s="56"/>
      <c r="E89" s="56"/>
      <c r="F89" s="57"/>
    </row>
    <row r="90" spans="2:6" s="58" customFormat="1">
      <c r="B90" s="59"/>
      <c r="D90" s="56"/>
      <c r="E90" s="56"/>
      <c r="F90" s="57"/>
    </row>
    <row r="91" spans="2:6" s="58" customFormat="1">
      <c r="B91" s="59"/>
      <c r="D91" s="56"/>
      <c r="E91" s="56"/>
      <c r="F91" s="57"/>
    </row>
    <row r="92" spans="2:6" s="58" customFormat="1">
      <c r="B92" s="59"/>
      <c r="D92" s="56"/>
      <c r="E92" s="56"/>
      <c r="F92" s="57"/>
    </row>
    <row r="93" spans="2:6" s="58" customFormat="1">
      <c r="B93" s="59"/>
      <c r="D93" s="56"/>
      <c r="E93" s="56"/>
      <c r="F93" s="57"/>
    </row>
    <row r="94" spans="2:6" s="58" customFormat="1">
      <c r="B94" s="59"/>
      <c r="D94" s="56"/>
      <c r="E94" s="56"/>
      <c r="F94" s="57"/>
    </row>
    <row r="95" spans="2:6" s="58" customFormat="1">
      <c r="B95" s="59"/>
      <c r="D95" s="56"/>
      <c r="E95" s="56"/>
      <c r="F95" s="57"/>
    </row>
    <row r="101" spans="2:6" s="58" customFormat="1">
      <c r="B101" s="97"/>
      <c r="D101" s="56"/>
      <c r="E101" s="56"/>
      <c r="F101" s="57"/>
    </row>
    <row r="102" spans="2:6" s="58" customFormat="1">
      <c r="B102" s="97"/>
      <c r="D102" s="56"/>
      <c r="E102" s="56"/>
      <c r="F102" s="57"/>
    </row>
    <row r="103" spans="2:6" s="58" customFormat="1">
      <c r="B103" s="97"/>
      <c r="D103" s="56"/>
      <c r="E103" s="56"/>
      <c r="F103" s="57"/>
    </row>
    <row r="105" spans="2:6" s="58" customFormat="1">
      <c r="B105" s="97"/>
      <c r="D105" s="56"/>
      <c r="E105" s="56"/>
      <c r="F105" s="57"/>
    </row>
    <row r="106" spans="2:6" s="58" customFormat="1">
      <c r="B106" s="97"/>
      <c r="D106" s="56"/>
      <c r="E106" s="56"/>
      <c r="F106" s="57"/>
    </row>
    <row r="107" spans="2:6" s="58" customFormat="1">
      <c r="B107" s="97"/>
      <c r="D107" s="56"/>
      <c r="E107" s="56"/>
      <c r="F107" s="57"/>
    </row>
    <row r="108" spans="2:6" s="58" customFormat="1">
      <c r="B108" s="97"/>
      <c r="D108" s="56"/>
      <c r="E108" s="56"/>
      <c r="F108" s="57"/>
    </row>
    <row r="111" spans="2:6" s="58" customFormat="1">
      <c r="B111" s="98"/>
      <c r="D111" s="56"/>
      <c r="E111" s="56"/>
      <c r="F111" s="57"/>
    </row>
    <row r="112" spans="2:6" s="58" customFormat="1">
      <c r="B112" s="98"/>
      <c r="D112" s="56"/>
      <c r="E112" s="56"/>
      <c r="F112" s="57"/>
    </row>
    <row r="113" spans="2:6" s="58" customFormat="1">
      <c r="B113" s="98"/>
      <c r="D113" s="56"/>
      <c r="E113" s="56"/>
      <c r="F113" s="57"/>
    </row>
    <row r="114" spans="2:6" s="58" customFormat="1">
      <c r="B114" s="98"/>
      <c r="D114" s="56"/>
      <c r="E114" s="56"/>
      <c r="F114" s="57"/>
    </row>
    <row r="115" spans="2:6" s="58" customFormat="1">
      <c r="B115" s="98"/>
      <c r="D115" s="56"/>
      <c r="E115" s="56"/>
      <c r="F115" s="57"/>
    </row>
    <row r="117" spans="2:6" s="58" customFormat="1">
      <c r="B117" s="98"/>
      <c r="D117" s="56"/>
      <c r="E117" s="56"/>
      <c r="F117" s="57"/>
    </row>
    <row r="118" spans="2:6" s="58" customFormat="1">
      <c r="B118" s="98"/>
      <c r="D118" s="56"/>
      <c r="E118" s="56"/>
      <c r="F118" s="57"/>
    </row>
    <row r="119" spans="2:6" s="58" customFormat="1">
      <c r="B119" s="98"/>
      <c r="D119" s="56"/>
      <c r="E119" s="56"/>
      <c r="F119" s="57"/>
    </row>
    <row r="120" spans="2:6" s="58" customFormat="1">
      <c r="B120" s="98"/>
      <c r="D120" s="56"/>
      <c r="E120" s="56"/>
      <c r="F120" s="57"/>
    </row>
    <row r="121" spans="2:6" s="58" customFormat="1">
      <c r="B121" s="98"/>
      <c r="D121" s="56"/>
      <c r="E121" s="56"/>
      <c r="F121" s="57"/>
    </row>
    <row r="124" spans="2:6" s="58" customFormat="1">
      <c r="B124" s="97"/>
      <c r="D124" s="56"/>
      <c r="E124" s="56"/>
      <c r="F124" s="57"/>
    </row>
    <row r="125" spans="2:6" s="58" customFormat="1">
      <c r="B125" s="97"/>
      <c r="D125" s="56"/>
      <c r="E125" s="56"/>
      <c r="F125" s="57"/>
    </row>
    <row r="126" spans="2:6" s="58" customFormat="1">
      <c r="B126" s="97"/>
      <c r="D126" s="56"/>
      <c r="E126" s="56"/>
      <c r="F126" s="57"/>
    </row>
    <row r="127" spans="2:6" s="58" customFormat="1">
      <c r="B127" s="99"/>
      <c r="D127" s="56"/>
      <c r="E127" s="56"/>
      <c r="F127" s="57"/>
    </row>
    <row r="129" spans="2:8" s="58" customFormat="1">
      <c r="B129" s="100"/>
      <c r="D129" s="56"/>
      <c r="E129" s="56"/>
      <c r="F129" s="57"/>
      <c r="H129" s="56"/>
    </row>
    <row r="130" spans="2:8" s="58" customFormat="1">
      <c r="B130" s="100"/>
      <c r="D130" s="56"/>
      <c r="E130" s="56"/>
      <c r="F130" s="57"/>
      <c r="H130" s="56"/>
    </row>
    <row r="131" spans="2:8" s="58" customFormat="1">
      <c r="B131" s="100"/>
      <c r="D131" s="56"/>
      <c r="E131" s="56"/>
      <c r="F131" s="57"/>
      <c r="H131" s="56"/>
    </row>
    <row r="132" spans="2:8" s="58" customFormat="1">
      <c r="B132" s="100"/>
      <c r="D132" s="56"/>
      <c r="E132" s="56"/>
      <c r="F132" s="57"/>
      <c r="H132" s="56"/>
    </row>
    <row r="137" spans="2:8" s="58" customFormat="1">
      <c r="B137" s="101"/>
      <c r="D137" s="56"/>
      <c r="E137" s="56"/>
      <c r="F137" s="57"/>
      <c r="H137" s="56"/>
    </row>
    <row r="138" spans="2:8" s="58" customFormat="1">
      <c r="B138" s="102"/>
      <c r="D138" s="56"/>
      <c r="E138" s="56"/>
      <c r="F138" s="57"/>
      <c r="H138" s="56"/>
    </row>
    <row r="139" spans="2:8" s="58" customFormat="1">
      <c r="B139" s="85" t="s">
        <v>42</v>
      </c>
      <c r="D139" s="56"/>
      <c r="E139" s="56"/>
      <c r="F139" s="57"/>
      <c r="H139" s="56"/>
    </row>
    <row r="140" spans="2:8" s="58" customFormat="1">
      <c r="B140" s="89" t="e">
        <f>#REF!*#REF!*#REF!</f>
        <v>#REF!</v>
      </c>
      <c r="D140" s="56"/>
      <c r="E140" s="56"/>
      <c r="F140" s="57"/>
      <c r="H140" s="56"/>
    </row>
    <row r="141" spans="2:8" s="58" customFormat="1">
      <c r="B141" s="89" t="e">
        <f>#REF!*#REF!*#REF!</f>
        <v>#REF!</v>
      </c>
      <c r="D141" s="56"/>
      <c r="E141" s="56"/>
      <c r="F141" s="57"/>
      <c r="H141" s="56"/>
    </row>
    <row r="142" spans="2:8" s="58" customFormat="1">
      <c r="B142" s="89" t="e">
        <f>#REF!*#REF!*#REF!</f>
        <v>#REF!</v>
      </c>
      <c r="D142" s="56"/>
      <c r="E142" s="56"/>
      <c r="F142" s="57"/>
      <c r="H142" s="56"/>
    </row>
    <row r="143" spans="2:8" s="58" customFormat="1">
      <c r="B143" s="89" t="e">
        <f>#REF!*#REF!*#REF!</f>
        <v>#REF!</v>
      </c>
      <c r="D143" s="56"/>
      <c r="E143" s="56"/>
      <c r="F143" s="57"/>
      <c r="H143" s="56"/>
    </row>
    <row r="144" spans="2:8" s="58" customFormat="1">
      <c r="B144" s="89" t="e">
        <f>#REF!*#REF!*#REF!</f>
        <v>#REF!</v>
      </c>
      <c r="D144" s="56" t="s">
        <v>22</v>
      </c>
      <c r="E144" s="56"/>
      <c r="F144" s="57"/>
      <c r="H144" s="56"/>
    </row>
    <row r="145" spans="2:6" s="58" customFormat="1">
      <c r="B145" s="103" t="e">
        <f>SUM(B140:B144)</f>
        <v>#REF!</v>
      </c>
      <c r="D145" s="56"/>
      <c r="E145" s="56"/>
      <c r="F145" s="57"/>
    </row>
    <row r="146" spans="2:6" s="58" customFormat="1">
      <c r="B146" s="104"/>
      <c r="D146" s="56"/>
      <c r="E146" s="56"/>
      <c r="F146" s="57"/>
    </row>
    <row r="148" spans="2:6" s="58" customFormat="1">
      <c r="B148" s="102"/>
      <c r="D148" s="56"/>
      <c r="E148" s="56"/>
      <c r="F148" s="57"/>
    </row>
    <row r="149" spans="2:6" s="58" customFormat="1">
      <c r="B149" s="85" t="s">
        <v>42</v>
      </c>
      <c r="D149" s="56"/>
      <c r="E149" s="56"/>
      <c r="F149" s="57"/>
    </row>
    <row r="150" spans="2:6" s="58" customFormat="1">
      <c r="B150" s="89" t="e">
        <f>#REF!*#REF!*#REF!</f>
        <v>#REF!</v>
      </c>
      <c r="D150" s="56"/>
      <c r="E150" s="56"/>
      <c r="F150" s="57"/>
    </row>
    <row r="151" spans="2:6" s="58" customFormat="1">
      <c r="B151" s="89" t="e">
        <f>#REF!*#REF!*#REF!</f>
        <v>#REF!</v>
      </c>
      <c r="D151" s="56"/>
      <c r="E151" s="56"/>
      <c r="F151" s="57"/>
    </row>
    <row r="152" spans="2:6" s="58" customFormat="1">
      <c r="B152" s="89" t="e">
        <f>#REF!*#REF!*#REF!</f>
        <v>#REF!</v>
      </c>
      <c r="D152" s="56"/>
      <c r="E152" s="56"/>
      <c r="F152" s="57"/>
    </row>
    <row r="153" spans="2:6" s="58" customFormat="1">
      <c r="B153" s="89" t="e">
        <f>#REF!*#REF!*#REF!</f>
        <v>#REF!</v>
      </c>
      <c r="D153" s="56"/>
      <c r="E153" s="56"/>
      <c r="F153" s="57"/>
    </row>
    <row r="154" spans="2:6" s="58" customFormat="1">
      <c r="B154" s="89" t="e">
        <f>#REF!*#REF!*#REF!</f>
        <v>#REF!</v>
      </c>
      <c r="D154" s="56"/>
      <c r="E154" s="56"/>
      <c r="F154" s="57"/>
    </row>
    <row r="155" spans="2:6" s="58" customFormat="1">
      <c r="B155" s="103" t="e">
        <f>SUM(B150:B154)</f>
        <v>#REF!</v>
      </c>
      <c r="D155" s="56"/>
      <c r="E155" s="56"/>
      <c r="F155" s="57"/>
    </row>
  </sheetData>
  <sheetProtection algorithmName="SHA-512" hashValue="eDFpfXGJw7z5oPRRZUA5vte/X65VRpvLEzVtlyElwblgk9yf2YUAbQBQOjnYh9bAaeUPf/7zzG/pUrX+uMd/Zg==" saltValue="q0J+FoMwgQdD5Fdp9Lw5zA==" spinCount="100000" sheet="1" objects="1" scenarios="1"/>
  <mergeCells count="5">
    <mergeCell ref="E5:F5"/>
    <mergeCell ref="C50:G50"/>
    <mergeCell ref="C51:G51"/>
    <mergeCell ref="C67:D67"/>
    <mergeCell ref="C68:D68"/>
  </mergeCells>
  <pageMargins left="0.7" right="0.7" top="0.75" bottom="0.75" header="0.3" footer="0.3"/>
  <pageSetup paperSize="9" scale="5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255F9-82D8-4528-82CD-FE530E3238ED}">
  <sheetPr>
    <pageSetUpPr fitToPage="1"/>
  </sheetPr>
  <dimension ref="B3:H155"/>
  <sheetViews>
    <sheetView view="pageBreakPreview" zoomScaleNormal="100" zoomScaleSheetLayoutView="100" workbookViewId="0">
      <selection activeCell="D11" sqref="D11"/>
    </sheetView>
  </sheetViews>
  <sheetFormatPr defaultColWidth="9.28515625" defaultRowHeight="14.1"/>
  <cols>
    <col min="1" max="1" width="9.28515625" style="56"/>
    <col min="2" max="2" width="9.28515625" style="56" bestFit="1" customWidth="1"/>
    <col min="3" max="3" width="7.5703125" style="58" customWidth="1"/>
    <col min="4" max="4" width="55.28515625" style="56" customWidth="1"/>
    <col min="5" max="5" width="34.140625" style="56" customWidth="1"/>
    <col min="6" max="6" width="23.5703125" style="57" customWidth="1"/>
    <col min="7" max="7" width="15.85546875" style="58" bestFit="1" customWidth="1"/>
    <col min="8" max="8" width="20.85546875" style="56" bestFit="1" customWidth="1"/>
    <col min="9" max="9" width="44.7109375" style="56" customWidth="1"/>
    <col min="10" max="10" width="23.140625" style="56" customWidth="1"/>
    <col min="11" max="12" width="4.7109375" style="56" customWidth="1"/>
    <col min="13" max="16384" width="9.28515625" style="56"/>
  </cols>
  <sheetData>
    <row r="3" spans="2:8">
      <c r="B3" s="60" t="s">
        <v>245</v>
      </c>
      <c r="C3" s="82" t="s">
        <v>246</v>
      </c>
    </row>
    <row r="4" spans="2:8">
      <c r="B4" s="60" t="s">
        <v>247</v>
      </c>
      <c r="C4" s="82" t="s">
        <v>248</v>
      </c>
    </row>
    <row r="5" spans="2:8" ht="28.35">
      <c r="B5" s="59"/>
      <c r="C5" s="64" t="s">
        <v>3</v>
      </c>
      <c r="D5" s="64" t="s">
        <v>112</v>
      </c>
      <c r="E5" s="161" t="s">
        <v>113</v>
      </c>
      <c r="F5" s="161"/>
      <c r="G5" s="85" t="s">
        <v>114</v>
      </c>
      <c r="H5" s="113" t="s">
        <v>93</v>
      </c>
    </row>
    <row r="6" spans="2:8">
      <c r="B6" s="59"/>
      <c r="C6" s="89"/>
      <c r="D6" s="79" t="s">
        <v>115</v>
      </c>
      <c r="E6" s="63"/>
      <c r="F6" s="63"/>
      <c r="G6" s="89"/>
      <c r="H6" s="92" t="s">
        <v>13</v>
      </c>
    </row>
    <row r="7" spans="2:8">
      <c r="B7" s="59"/>
      <c r="C7" s="89">
        <v>1</v>
      </c>
      <c r="D7" s="88" t="s">
        <v>117</v>
      </c>
      <c r="E7" s="120"/>
      <c r="F7" s="94" t="s">
        <v>118</v>
      </c>
      <c r="G7" s="89">
        <v>1.4</v>
      </c>
      <c r="H7" s="68">
        <f>E7*G7</f>
        <v>0</v>
      </c>
    </row>
    <row r="8" spans="2:8">
      <c r="B8" s="59"/>
      <c r="C8" s="89">
        <v>2</v>
      </c>
      <c r="D8" s="88" t="s">
        <v>62</v>
      </c>
      <c r="E8" s="120"/>
      <c r="F8" s="94" t="s">
        <v>118</v>
      </c>
      <c r="G8" s="89">
        <v>1.4</v>
      </c>
      <c r="H8" s="68">
        <f t="shared" ref="H8:H11" si="0">E8*G8</f>
        <v>0</v>
      </c>
    </row>
    <row r="9" spans="2:8">
      <c r="B9" s="59"/>
      <c r="C9" s="89">
        <v>3</v>
      </c>
      <c r="D9" s="88" t="s">
        <v>64</v>
      </c>
      <c r="E9" s="120"/>
      <c r="F9" s="94" t="s">
        <v>118</v>
      </c>
      <c r="G9" s="89">
        <v>1.4</v>
      </c>
      <c r="H9" s="68">
        <f t="shared" si="0"/>
        <v>0</v>
      </c>
    </row>
    <row r="10" spans="2:8">
      <c r="B10" s="59"/>
      <c r="C10" s="89">
        <v>4</v>
      </c>
      <c r="D10" s="88" t="s">
        <v>119</v>
      </c>
      <c r="E10" s="120"/>
      <c r="F10" s="94" t="s">
        <v>118</v>
      </c>
      <c r="G10" s="89">
        <v>1.4</v>
      </c>
      <c r="H10" s="68">
        <f t="shared" si="0"/>
        <v>0</v>
      </c>
    </row>
    <row r="11" spans="2:8">
      <c r="B11" s="59"/>
      <c r="C11" s="89">
        <v>5</v>
      </c>
      <c r="D11" s="88" t="s">
        <v>66</v>
      </c>
      <c r="E11" s="120"/>
      <c r="F11" s="94" t="s">
        <v>118</v>
      </c>
      <c r="G11" s="89">
        <v>1.4</v>
      </c>
      <c r="H11" s="68">
        <f t="shared" si="0"/>
        <v>0</v>
      </c>
    </row>
    <row r="12" spans="2:8">
      <c r="B12" s="59"/>
      <c r="C12" s="89">
        <v>6</v>
      </c>
      <c r="D12" s="88" t="s">
        <v>120</v>
      </c>
      <c r="E12" s="120"/>
      <c r="F12" s="94" t="s">
        <v>118</v>
      </c>
      <c r="G12" s="89">
        <v>1.4</v>
      </c>
      <c r="H12" s="68">
        <f>E12*G12</f>
        <v>0</v>
      </c>
    </row>
    <row r="13" spans="2:8">
      <c r="B13" s="59"/>
      <c r="C13" s="89"/>
      <c r="D13" s="96" t="s">
        <v>121</v>
      </c>
      <c r="E13" s="63"/>
      <c r="F13" s="94"/>
      <c r="G13" s="89"/>
      <c r="H13" s="63"/>
    </row>
    <row r="14" spans="2:8">
      <c r="B14" s="59"/>
      <c r="C14" s="89">
        <v>7</v>
      </c>
      <c r="D14" s="88" t="s">
        <v>122</v>
      </c>
      <c r="E14" s="120"/>
      <c r="F14" s="94" t="s">
        <v>118</v>
      </c>
      <c r="G14" s="89">
        <v>1.4</v>
      </c>
      <c r="H14" s="68">
        <f t="shared" ref="H14:H49" si="1">E14*G14</f>
        <v>0</v>
      </c>
    </row>
    <row r="15" spans="2:8">
      <c r="B15" s="59"/>
      <c r="C15" s="89">
        <v>8</v>
      </c>
      <c r="D15" s="88" t="s">
        <v>123</v>
      </c>
      <c r="E15" s="120"/>
      <c r="F15" s="94" t="s">
        <v>118</v>
      </c>
      <c r="G15" s="89">
        <v>1.4</v>
      </c>
      <c r="H15" s="68">
        <f t="shared" si="1"/>
        <v>0</v>
      </c>
    </row>
    <row r="16" spans="2:8">
      <c r="B16" s="59"/>
      <c r="C16" s="89">
        <v>9</v>
      </c>
      <c r="D16" s="88" t="s">
        <v>124</v>
      </c>
      <c r="E16" s="120"/>
      <c r="F16" s="94" t="s">
        <v>118</v>
      </c>
      <c r="G16" s="89">
        <v>1.4</v>
      </c>
      <c r="H16" s="68">
        <f t="shared" si="1"/>
        <v>0</v>
      </c>
    </row>
    <row r="17" spans="2:8">
      <c r="B17" s="59"/>
      <c r="C17" s="89">
        <v>10</v>
      </c>
      <c r="D17" s="88" t="s">
        <v>125</v>
      </c>
      <c r="E17" s="120"/>
      <c r="F17" s="94" t="s">
        <v>118</v>
      </c>
      <c r="G17" s="89">
        <v>1.4</v>
      </c>
      <c r="H17" s="68">
        <f t="shared" si="1"/>
        <v>0</v>
      </c>
    </row>
    <row r="18" spans="2:8">
      <c r="B18" s="59"/>
      <c r="C18" s="89">
        <v>11</v>
      </c>
      <c r="D18" s="88" t="s">
        <v>126</v>
      </c>
      <c r="E18" s="120"/>
      <c r="F18" s="94" t="s">
        <v>118</v>
      </c>
      <c r="G18" s="89">
        <v>1.4</v>
      </c>
      <c r="H18" s="68">
        <f t="shared" si="1"/>
        <v>0</v>
      </c>
    </row>
    <row r="19" spans="2:8">
      <c r="B19" s="59"/>
      <c r="C19" s="89">
        <v>12</v>
      </c>
      <c r="D19" s="88" t="s">
        <v>127</v>
      </c>
      <c r="E19" s="120"/>
      <c r="F19" s="94" t="s">
        <v>118</v>
      </c>
      <c r="G19" s="89">
        <v>1.4</v>
      </c>
      <c r="H19" s="68">
        <f t="shared" si="1"/>
        <v>0</v>
      </c>
    </row>
    <row r="20" spans="2:8">
      <c r="B20" s="59"/>
      <c r="C20" s="89">
        <v>13</v>
      </c>
      <c r="D20" s="88" t="s">
        <v>128</v>
      </c>
      <c r="E20" s="120"/>
      <c r="F20" s="94" t="s">
        <v>118</v>
      </c>
      <c r="G20" s="89">
        <v>1.4</v>
      </c>
      <c r="H20" s="68">
        <f t="shared" si="1"/>
        <v>0</v>
      </c>
    </row>
    <row r="21" spans="2:8">
      <c r="B21" s="59"/>
      <c r="C21" s="89">
        <v>14</v>
      </c>
      <c r="D21" s="88" t="s">
        <v>129</v>
      </c>
      <c r="E21" s="120"/>
      <c r="F21" s="94" t="s">
        <v>118</v>
      </c>
      <c r="G21" s="89">
        <v>1.4</v>
      </c>
      <c r="H21" s="68">
        <f t="shared" si="1"/>
        <v>0</v>
      </c>
    </row>
    <row r="22" spans="2:8">
      <c r="B22" s="59"/>
      <c r="C22" s="89">
        <v>15</v>
      </c>
      <c r="D22" s="88" t="s">
        <v>130</v>
      </c>
      <c r="E22" s="120"/>
      <c r="F22" s="94" t="s">
        <v>118</v>
      </c>
      <c r="G22" s="89">
        <v>1.4</v>
      </c>
      <c r="H22" s="68">
        <f t="shared" si="1"/>
        <v>0</v>
      </c>
    </row>
    <row r="23" spans="2:8">
      <c r="B23" s="59"/>
      <c r="C23" s="89">
        <v>16</v>
      </c>
      <c r="D23" s="88" t="s">
        <v>131</v>
      </c>
      <c r="E23" s="120"/>
      <c r="F23" s="94" t="s">
        <v>118</v>
      </c>
      <c r="G23" s="89">
        <v>1.4</v>
      </c>
      <c r="H23" s="68">
        <f t="shared" si="1"/>
        <v>0</v>
      </c>
    </row>
    <row r="24" spans="2:8" ht="70.7">
      <c r="B24" s="59"/>
      <c r="C24" s="89">
        <v>17</v>
      </c>
      <c r="D24" s="88" t="s">
        <v>132</v>
      </c>
      <c r="E24" s="120"/>
      <c r="F24" s="94" t="s">
        <v>118</v>
      </c>
      <c r="G24" s="89">
        <v>1.4</v>
      </c>
      <c r="H24" s="68">
        <f t="shared" si="1"/>
        <v>0</v>
      </c>
    </row>
    <row r="25" spans="2:8">
      <c r="B25" s="59"/>
      <c r="C25" s="89">
        <v>18</v>
      </c>
      <c r="D25" s="88" t="s">
        <v>133</v>
      </c>
      <c r="E25" s="120"/>
      <c r="F25" s="94" t="s">
        <v>118</v>
      </c>
      <c r="G25" s="89">
        <v>1.4</v>
      </c>
      <c r="H25" s="68">
        <f t="shared" si="1"/>
        <v>0</v>
      </c>
    </row>
    <row r="26" spans="2:8">
      <c r="B26" s="59"/>
      <c r="C26" s="89">
        <v>19</v>
      </c>
      <c r="D26" s="88" t="s">
        <v>134</v>
      </c>
      <c r="E26" s="120"/>
      <c r="F26" s="94" t="s">
        <v>118</v>
      </c>
      <c r="G26" s="89">
        <v>1.4</v>
      </c>
      <c r="H26" s="68">
        <f t="shared" si="1"/>
        <v>0</v>
      </c>
    </row>
    <row r="27" spans="2:8">
      <c r="B27" s="59"/>
      <c r="C27" s="89">
        <v>20</v>
      </c>
      <c r="D27" s="88" t="s">
        <v>135</v>
      </c>
      <c r="E27" s="120"/>
      <c r="F27" s="94" t="s">
        <v>118</v>
      </c>
      <c r="G27" s="89">
        <v>1.4</v>
      </c>
      <c r="H27" s="68">
        <f t="shared" si="1"/>
        <v>0</v>
      </c>
    </row>
    <row r="28" spans="2:8" ht="28.35">
      <c r="B28" s="59"/>
      <c r="C28" s="89">
        <v>21</v>
      </c>
      <c r="D28" s="88" t="s">
        <v>136</v>
      </c>
      <c r="E28" s="120"/>
      <c r="F28" s="94" t="s">
        <v>118</v>
      </c>
      <c r="G28" s="89">
        <v>1.4</v>
      </c>
      <c r="H28" s="68">
        <f t="shared" si="1"/>
        <v>0</v>
      </c>
    </row>
    <row r="29" spans="2:8">
      <c r="B29" s="59"/>
      <c r="C29" s="89">
        <v>22</v>
      </c>
      <c r="D29" s="88" t="s">
        <v>137</v>
      </c>
      <c r="E29" s="120"/>
      <c r="F29" s="94" t="s">
        <v>118</v>
      </c>
      <c r="G29" s="89">
        <v>1.4</v>
      </c>
      <c r="H29" s="68">
        <f t="shared" si="1"/>
        <v>0</v>
      </c>
    </row>
    <row r="30" spans="2:8">
      <c r="B30" s="59"/>
      <c r="C30" s="89">
        <v>23</v>
      </c>
      <c r="D30" s="88" t="s">
        <v>138</v>
      </c>
      <c r="E30" s="120"/>
      <c r="F30" s="94" t="s">
        <v>118</v>
      </c>
      <c r="G30" s="89">
        <v>1.4</v>
      </c>
      <c r="H30" s="68">
        <f t="shared" si="1"/>
        <v>0</v>
      </c>
    </row>
    <row r="31" spans="2:8">
      <c r="B31" s="59"/>
      <c r="C31" s="89">
        <v>24</v>
      </c>
      <c r="D31" s="88" t="s">
        <v>139</v>
      </c>
      <c r="E31" s="120"/>
      <c r="F31" s="94" t="s">
        <v>118</v>
      </c>
      <c r="G31" s="89">
        <v>1.4</v>
      </c>
      <c r="H31" s="68">
        <f t="shared" si="1"/>
        <v>0</v>
      </c>
    </row>
    <row r="32" spans="2:8">
      <c r="B32" s="59"/>
      <c r="C32" s="89">
        <v>25</v>
      </c>
      <c r="D32" s="88" t="s">
        <v>140</v>
      </c>
      <c r="E32" s="120"/>
      <c r="F32" s="94"/>
      <c r="G32" s="89">
        <v>1.4</v>
      </c>
      <c r="H32" s="68">
        <f t="shared" si="1"/>
        <v>0</v>
      </c>
    </row>
    <row r="33" spans="2:8">
      <c r="B33" s="59"/>
      <c r="C33" s="89">
        <v>26</v>
      </c>
      <c r="D33" s="88" t="s">
        <v>141</v>
      </c>
      <c r="E33" s="120"/>
      <c r="F33" s="94" t="s">
        <v>118</v>
      </c>
      <c r="G33" s="89">
        <v>1.4</v>
      </c>
      <c r="H33" s="68">
        <f t="shared" si="1"/>
        <v>0</v>
      </c>
    </row>
    <row r="34" spans="2:8">
      <c r="B34" s="59"/>
      <c r="C34" s="89">
        <v>27</v>
      </c>
      <c r="D34" s="88" t="s">
        <v>142</v>
      </c>
      <c r="E34" s="120"/>
      <c r="F34" s="94" t="s">
        <v>118</v>
      </c>
      <c r="G34" s="89">
        <v>1.4</v>
      </c>
      <c r="H34" s="68">
        <f t="shared" si="1"/>
        <v>0</v>
      </c>
    </row>
    <row r="35" spans="2:8">
      <c r="B35" s="59"/>
      <c r="C35" s="89">
        <v>28</v>
      </c>
      <c r="D35" s="88" t="s">
        <v>143</v>
      </c>
      <c r="E35" s="120"/>
      <c r="F35" s="94" t="s">
        <v>118</v>
      </c>
      <c r="G35" s="89">
        <v>1.4</v>
      </c>
      <c r="H35" s="68">
        <f t="shared" si="1"/>
        <v>0</v>
      </c>
    </row>
    <row r="36" spans="2:8">
      <c r="B36" s="59"/>
      <c r="C36" s="89">
        <v>29</v>
      </c>
      <c r="D36" s="88" t="s">
        <v>144</v>
      </c>
      <c r="E36" s="120"/>
      <c r="F36" s="94" t="s">
        <v>118</v>
      </c>
      <c r="G36" s="89">
        <v>1.4</v>
      </c>
      <c r="H36" s="68">
        <f t="shared" si="1"/>
        <v>0</v>
      </c>
    </row>
    <row r="37" spans="2:8">
      <c r="B37" s="59"/>
      <c r="C37" s="89">
        <v>30</v>
      </c>
      <c r="D37" s="88" t="s">
        <v>145</v>
      </c>
      <c r="E37" s="120"/>
      <c r="F37" s="94" t="s">
        <v>118</v>
      </c>
      <c r="G37" s="89">
        <v>1.4</v>
      </c>
      <c r="H37" s="68">
        <f t="shared" si="1"/>
        <v>0</v>
      </c>
    </row>
    <row r="38" spans="2:8">
      <c r="B38" s="59"/>
      <c r="C38" s="89">
        <v>31</v>
      </c>
      <c r="D38" s="88" t="s">
        <v>146</v>
      </c>
      <c r="E38" s="120"/>
      <c r="F38" s="94" t="s">
        <v>118</v>
      </c>
      <c r="G38" s="89">
        <v>1.4</v>
      </c>
      <c r="H38" s="68">
        <f t="shared" si="1"/>
        <v>0</v>
      </c>
    </row>
    <row r="39" spans="2:8" ht="84.95">
      <c r="B39" s="59"/>
      <c r="C39" s="89">
        <v>32</v>
      </c>
      <c r="D39" s="88" t="s">
        <v>147</v>
      </c>
      <c r="E39" s="120"/>
      <c r="F39" s="94" t="s">
        <v>118</v>
      </c>
      <c r="G39" s="89">
        <v>1.4</v>
      </c>
      <c r="H39" s="68">
        <f t="shared" si="1"/>
        <v>0</v>
      </c>
    </row>
    <row r="40" spans="2:8">
      <c r="B40" s="59"/>
      <c r="C40" s="89">
        <v>33</v>
      </c>
      <c r="D40" s="88" t="s">
        <v>148</v>
      </c>
      <c r="E40" s="120"/>
      <c r="F40" s="94" t="s">
        <v>118</v>
      </c>
      <c r="G40" s="89">
        <v>1.4</v>
      </c>
      <c r="H40" s="68">
        <f t="shared" si="1"/>
        <v>0</v>
      </c>
    </row>
    <row r="41" spans="2:8">
      <c r="B41" s="59"/>
      <c r="C41" s="89">
        <v>34</v>
      </c>
      <c r="D41" s="88" t="s">
        <v>149</v>
      </c>
      <c r="E41" s="120"/>
      <c r="F41" s="94" t="s">
        <v>118</v>
      </c>
      <c r="G41" s="89">
        <v>1.4</v>
      </c>
      <c r="H41" s="68">
        <f t="shared" si="1"/>
        <v>0</v>
      </c>
    </row>
    <row r="42" spans="2:8">
      <c r="B42" s="59"/>
      <c r="C42" s="89">
        <v>35</v>
      </c>
      <c r="D42" s="88" t="s">
        <v>150</v>
      </c>
      <c r="E42" s="120"/>
      <c r="F42" s="94" t="s">
        <v>118</v>
      </c>
      <c r="G42" s="89">
        <v>1.4</v>
      </c>
      <c r="H42" s="68">
        <f t="shared" si="1"/>
        <v>0</v>
      </c>
    </row>
    <row r="43" spans="2:8">
      <c r="B43" s="59"/>
      <c r="C43" s="89">
        <v>36</v>
      </c>
      <c r="D43" s="88" t="s">
        <v>151</v>
      </c>
      <c r="E43" s="120"/>
      <c r="F43" s="94" t="s">
        <v>118</v>
      </c>
      <c r="G43" s="89">
        <v>1.4</v>
      </c>
      <c r="H43" s="68">
        <f t="shared" si="1"/>
        <v>0</v>
      </c>
    </row>
    <row r="44" spans="2:8">
      <c r="B44" s="59"/>
      <c r="C44" s="89">
        <v>37</v>
      </c>
      <c r="D44" s="88" t="s">
        <v>152</v>
      </c>
      <c r="E44" s="120"/>
      <c r="F44" s="94" t="s">
        <v>118</v>
      </c>
      <c r="G44" s="89">
        <v>1.4</v>
      </c>
      <c r="H44" s="68">
        <f t="shared" si="1"/>
        <v>0</v>
      </c>
    </row>
    <row r="45" spans="2:8">
      <c r="B45" s="59"/>
      <c r="C45" s="89">
        <v>38</v>
      </c>
      <c r="D45" s="95" t="s">
        <v>153</v>
      </c>
      <c r="E45" s="120"/>
      <c r="F45" s="94" t="s">
        <v>118</v>
      </c>
      <c r="G45" s="89">
        <v>1.4</v>
      </c>
      <c r="H45" s="68">
        <f t="shared" ref="H45:H46" si="2">E45*G45</f>
        <v>0</v>
      </c>
    </row>
    <row r="46" spans="2:8">
      <c r="B46" s="59"/>
      <c r="C46" s="89">
        <v>39</v>
      </c>
      <c r="D46" s="95" t="s">
        <v>154</v>
      </c>
      <c r="E46" s="120"/>
      <c r="F46" s="94" t="s">
        <v>118</v>
      </c>
      <c r="G46" s="89">
        <v>1.4</v>
      </c>
      <c r="H46" s="68">
        <f t="shared" si="2"/>
        <v>0</v>
      </c>
    </row>
    <row r="47" spans="2:8">
      <c r="B47" s="59"/>
      <c r="C47" s="89">
        <v>40</v>
      </c>
      <c r="D47" s="88" t="s">
        <v>155</v>
      </c>
      <c r="E47" s="120"/>
      <c r="F47" s="94" t="s">
        <v>118</v>
      </c>
      <c r="G47" s="89">
        <v>1.4</v>
      </c>
      <c r="H47" s="68">
        <f t="shared" si="1"/>
        <v>0</v>
      </c>
    </row>
    <row r="48" spans="2:8" ht="42.4">
      <c r="B48" s="59"/>
      <c r="C48" s="89">
        <v>41</v>
      </c>
      <c r="D48" s="88" t="s">
        <v>156</v>
      </c>
      <c r="E48" s="120"/>
      <c r="F48" s="94" t="s">
        <v>118</v>
      </c>
      <c r="G48" s="89">
        <v>1.4</v>
      </c>
      <c r="H48" s="68">
        <f t="shared" si="1"/>
        <v>0</v>
      </c>
    </row>
    <row r="49" spans="2:8">
      <c r="B49" s="59"/>
      <c r="C49" s="89">
        <v>42</v>
      </c>
      <c r="D49" s="114" t="s">
        <v>67</v>
      </c>
      <c r="E49" s="120"/>
      <c r="F49" s="94" t="s">
        <v>118</v>
      </c>
      <c r="G49" s="89">
        <v>1.4</v>
      </c>
      <c r="H49" s="68">
        <f t="shared" si="1"/>
        <v>0</v>
      </c>
    </row>
    <row r="50" spans="2:8" ht="18" customHeight="1">
      <c r="B50" s="59"/>
      <c r="C50" s="166" t="s">
        <v>249</v>
      </c>
      <c r="D50" s="166"/>
      <c r="E50" s="166"/>
      <c r="F50" s="166"/>
      <c r="G50" s="166"/>
      <c r="H50" s="91">
        <f>SUM(H7:H49)</f>
        <v>0</v>
      </c>
    </row>
    <row r="51" spans="2:8" ht="32.85" customHeight="1">
      <c r="B51" s="59"/>
      <c r="C51" s="167" t="s">
        <v>250</v>
      </c>
      <c r="D51" s="167"/>
      <c r="E51" s="167"/>
      <c r="F51" s="167"/>
      <c r="G51" s="167"/>
      <c r="H51" s="91">
        <f>DFP_DS_DSS!E55</f>
        <v>0</v>
      </c>
    </row>
    <row r="52" spans="2:8">
      <c r="B52" s="59"/>
    </row>
    <row r="53" spans="2:8">
      <c r="B53" s="59"/>
    </row>
    <row r="54" spans="2:8">
      <c r="B54" s="60" t="s">
        <v>251</v>
      </c>
      <c r="C54" s="82" t="s">
        <v>252</v>
      </c>
    </row>
    <row r="55" spans="2:8" ht="28.35">
      <c r="B55" s="59"/>
      <c r="C55" s="89" t="s">
        <v>161</v>
      </c>
      <c r="D55" s="64" t="s">
        <v>162</v>
      </c>
      <c r="E55" s="85" t="s">
        <v>163</v>
      </c>
      <c r="F55" s="57" t="s">
        <v>22</v>
      </c>
    </row>
    <row r="56" spans="2:8">
      <c r="B56" s="59"/>
      <c r="C56" s="89"/>
      <c r="D56" s="115" t="s">
        <v>253</v>
      </c>
      <c r="E56" s="63"/>
    </row>
    <row r="57" spans="2:8" ht="42.4">
      <c r="B57" s="59"/>
      <c r="C57" s="89">
        <v>1</v>
      </c>
      <c r="D57" s="88" t="s">
        <v>165</v>
      </c>
      <c r="E57" s="89">
        <f>SUM(E58:E60)</f>
        <v>0</v>
      </c>
      <c r="F57" s="57" t="s">
        <v>22</v>
      </c>
    </row>
    <row r="58" spans="2:8">
      <c r="B58" s="59"/>
      <c r="C58" s="89" t="s">
        <v>166</v>
      </c>
      <c r="D58" s="116" t="s">
        <v>167</v>
      </c>
      <c r="E58" s="120"/>
    </row>
    <row r="59" spans="2:8" ht="28.35">
      <c r="B59" s="59"/>
      <c r="C59" s="89" t="s">
        <v>168</v>
      </c>
      <c r="D59" s="116" t="s">
        <v>169</v>
      </c>
      <c r="E59" s="120"/>
    </row>
    <row r="60" spans="2:8">
      <c r="B60" s="59"/>
      <c r="C60" s="89" t="s">
        <v>170</v>
      </c>
      <c r="D60" s="116" t="s">
        <v>171</v>
      </c>
      <c r="E60" s="120"/>
    </row>
    <row r="61" spans="2:8">
      <c r="B61" s="59"/>
      <c r="C61" s="89">
        <v>2</v>
      </c>
      <c r="D61" s="94" t="s">
        <v>254</v>
      </c>
      <c r="E61" s="120"/>
    </row>
    <row r="62" spans="2:8">
      <c r="B62" s="59"/>
      <c r="C62" s="89">
        <v>3</v>
      </c>
      <c r="D62" s="94" t="s">
        <v>255</v>
      </c>
      <c r="E62" s="120"/>
    </row>
    <row r="63" spans="2:8">
      <c r="B63" s="59"/>
      <c r="C63" s="89">
        <v>4</v>
      </c>
      <c r="D63" s="94" t="s">
        <v>256</v>
      </c>
      <c r="E63" s="120"/>
    </row>
    <row r="64" spans="2:8" s="58" customFormat="1">
      <c r="B64" s="59"/>
      <c r="C64" s="89">
        <v>5</v>
      </c>
      <c r="D64" s="94" t="s">
        <v>257</v>
      </c>
      <c r="E64" s="120"/>
      <c r="F64" s="57"/>
      <c r="H64" s="56"/>
    </row>
    <row r="65" spans="2:8" s="58" customFormat="1">
      <c r="B65" s="59"/>
      <c r="C65" s="89">
        <v>6</v>
      </c>
      <c r="D65" s="94" t="s">
        <v>244</v>
      </c>
      <c r="E65" s="120"/>
      <c r="F65" s="57"/>
      <c r="H65" s="56"/>
    </row>
    <row r="66" spans="2:8" s="58" customFormat="1">
      <c r="B66" s="59"/>
      <c r="C66" s="89">
        <v>7</v>
      </c>
      <c r="D66" s="94" t="s">
        <v>258</v>
      </c>
      <c r="E66" s="120"/>
      <c r="F66" s="57"/>
      <c r="H66" s="56"/>
    </row>
    <row r="67" spans="2:8" s="58" customFormat="1" ht="15" customHeight="1">
      <c r="B67" s="59"/>
      <c r="C67" s="167" t="s">
        <v>249</v>
      </c>
      <c r="D67" s="167"/>
      <c r="E67" s="91">
        <f>SUM(E58:E66)</f>
        <v>0</v>
      </c>
      <c r="F67" s="57"/>
    </row>
    <row r="68" spans="2:8" s="58" customFormat="1" ht="45" customHeight="1">
      <c r="B68" s="59"/>
      <c r="C68" s="165" t="s">
        <v>250</v>
      </c>
      <c r="D68" s="165"/>
      <c r="E68" s="91">
        <f>DFP_DS_DSS!E55</f>
        <v>0</v>
      </c>
      <c r="F68" s="57"/>
    </row>
    <row r="69" spans="2:8" s="58" customFormat="1">
      <c r="B69" s="59"/>
      <c r="D69" s="56"/>
      <c r="E69" s="56"/>
      <c r="F69" s="57"/>
    </row>
    <row r="70" spans="2:8" s="58" customFormat="1">
      <c r="B70" s="59"/>
      <c r="D70" s="56"/>
      <c r="E70" s="56"/>
      <c r="F70" s="57"/>
    </row>
    <row r="71" spans="2:8" s="58" customFormat="1">
      <c r="B71" s="59"/>
      <c r="D71" s="56"/>
      <c r="E71" s="56"/>
      <c r="F71" s="57"/>
    </row>
    <row r="72" spans="2:8" s="58" customFormat="1">
      <c r="B72" s="59"/>
      <c r="D72" s="56"/>
      <c r="E72" s="56"/>
      <c r="F72" s="57"/>
    </row>
    <row r="73" spans="2:8" s="58" customFormat="1">
      <c r="B73" s="59"/>
      <c r="D73" s="56"/>
      <c r="E73" s="56"/>
      <c r="F73" s="57"/>
    </row>
    <row r="74" spans="2:8" s="58" customFormat="1">
      <c r="B74" s="59"/>
      <c r="D74" s="56"/>
      <c r="E74" s="56"/>
      <c r="F74" s="57"/>
    </row>
    <row r="75" spans="2:8" s="58" customFormat="1">
      <c r="B75" s="59"/>
      <c r="D75" s="56"/>
      <c r="E75" s="56"/>
      <c r="F75" s="57"/>
    </row>
    <row r="76" spans="2:8" s="58" customFormat="1">
      <c r="B76" s="59"/>
      <c r="D76" s="56"/>
      <c r="E76" s="56"/>
      <c r="F76" s="57"/>
    </row>
    <row r="77" spans="2:8" s="58" customFormat="1">
      <c r="B77" s="59"/>
      <c r="D77" s="56"/>
      <c r="E77" s="56"/>
      <c r="F77" s="57"/>
    </row>
    <row r="78" spans="2:8" s="58" customFormat="1">
      <c r="B78" s="59"/>
      <c r="D78" s="56"/>
      <c r="E78" s="56"/>
      <c r="F78" s="57"/>
    </row>
    <row r="79" spans="2:8" s="58" customFormat="1">
      <c r="B79" s="59"/>
      <c r="D79" s="56"/>
      <c r="E79" s="56"/>
      <c r="F79" s="57"/>
    </row>
    <row r="80" spans="2:8" s="58" customFormat="1">
      <c r="B80" s="59"/>
      <c r="D80" s="56"/>
      <c r="E80" s="56"/>
      <c r="F80" s="57"/>
    </row>
    <row r="81" spans="2:6" s="58" customFormat="1">
      <c r="B81" s="59"/>
      <c r="D81" s="56"/>
      <c r="E81" s="56"/>
      <c r="F81" s="57"/>
    </row>
    <row r="82" spans="2:6" s="58" customFormat="1">
      <c r="B82" s="59"/>
      <c r="D82" s="56"/>
      <c r="E82" s="56"/>
      <c r="F82" s="57"/>
    </row>
    <row r="83" spans="2:6" s="58" customFormat="1">
      <c r="B83" s="59"/>
      <c r="D83" s="56"/>
      <c r="E83" s="56"/>
      <c r="F83" s="57"/>
    </row>
    <row r="84" spans="2:6" s="58" customFormat="1">
      <c r="B84" s="59"/>
      <c r="D84" s="56"/>
      <c r="E84" s="56"/>
      <c r="F84" s="57"/>
    </row>
    <row r="85" spans="2:6" s="58" customFormat="1">
      <c r="B85" s="59"/>
      <c r="D85" s="56"/>
      <c r="E85" s="56"/>
      <c r="F85" s="57"/>
    </row>
    <row r="86" spans="2:6" s="58" customFormat="1">
      <c r="B86" s="59"/>
      <c r="D86" s="56"/>
      <c r="E86" s="56"/>
      <c r="F86" s="57"/>
    </row>
    <row r="87" spans="2:6" s="58" customFormat="1">
      <c r="B87" s="59"/>
      <c r="D87" s="56"/>
      <c r="E87" s="56"/>
      <c r="F87" s="57"/>
    </row>
    <row r="88" spans="2:6" s="58" customFormat="1">
      <c r="B88" s="59"/>
      <c r="D88" s="56"/>
      <c r="E88" s="56"/>
      <c r="F88" s="57"/>
    </row>
    <row r="89" spans="2:6" s="58" customFormat="1">
      <c r="B89" s="59"/>
      <c r="D89" s="56"/>
      <c r="E89" s="56"/>
      <c r="F89" s="57"/>
    </row>
    <row r="90" spans="2:6" s="58" customFormat="1">
      <c r="B90" s="59"/>
      <c r="D90" s="56"/>
      <c r="E90" s="56"/>
      <c r="F90" s="57"/>
    </row>
    <row r="91" spans="2:6" s="58" customFormat="1">
      <c r="B91" s="59"/>
      <c r="D91" s="56"/>
      <c r="E91" s="56"/>
      <c r="F91" s="57"/>
    </row>
    <row r="92" spans="2:6" s="58" customFormat="1">
      <c r="B92" s="59"/>
      <c r="D92" s="56"/>
      <c r="E92" s="56"/>
      <c r="F92" s="57"/>
    </row>
    <row r="93" spans="2:6" s="58" customFormat="1">
      <c r="B93" s="59"/>
      <c r="D93" s="56"/>
      <c r="E93" s="56"/>
      <c r="F93" s="57"/>
    </row>
    <row r="94" spans="2:6" s="58" customFormat="1">
      <c r="B94" s="59"/>
      <c r="D94" s="56"/>
      <c r="E94" s="56"/>
      <c r="F94" s="57"/>
    </row>
    <row r="95" spans="2:6" s="58" customFormat="1">
      <c r="B95" s="59"/>
      <c r="D95" s="56"/>
      <c r="E95" s="56"/>
      <c r="F95" s="57"/>
    </row>
    <row r="101" spans="2:6" s="58" customFormat="1">
      <c r="B101" s="97"/>
      <c r="D101" s="56"/>
      <c r="E101" s="56"/>
      <c r="F101" s="57"/>
    </row>
    <row r="102" spans="2:6" s="58" customFormat="1">
      <c r="B102" s="97"/>
      <c r="D102" s="56"/>
      <c r="E102" s="56"/>
      <c r="F102" s="57"/>
    </row>
    <row r="103" spans="2:6" s="58" customFormat="1">
      <c r="B103" s="97"/>
      <c r="D103" s="56"/>
      <c r="E103" s="56"/>
      <c r="F103" s="57"/>
    </row>
    <row r="105" spans="2:6" s="58" customFormat="1">
      <c r="B105" s="97"/>
      <c r="D105" s="56"/>
      <c r="E105" s="56"/>
      <c r="F105" s="57"/>
    </row>
    <row r="106" spans="2:6" s="58" customFormat="1">
      <c r="B106" s="97"/>
      <c r="D106" s="56"/>
      <c r="E106" s="56"/>
      <c r="F106" s="57"/>
    </row>
    <row r="107" spans="2:6" s="58" customFormat="1">
      <c r="B107" s="97"/>
      <c r="D107" s="56"/>
      <c r="E107" s="56"/>
      <c r="F107" s="57"/>
    </row>
    <row r="108" spans="2:6" s="58" customFormat="1">
      <c r="B108" s="97"/>
      <c r="D108" s="56"/>
      <c r="E108" s="56"/>
      <c r="F108" s="57"/>
    </row>
    <row r="111" spans="2:6" s="58" customFormat="1">
      <c r="B111" s="98"/>
      <c r="D111" s="56"/>
      <c r="E111" s="56"/>
      <c r="F111" s="57"/>
    </row>
    <row r="112" spans="2:6" s="58" customFormat="1">
      <c r="B112" s="98"/>
      <c r="D112" s="56"/>
      <c r="E112" s="56"/>
      <c r="F112" s="57"/>
    </row>
    <row r="113" spans="2:6" s="58" customFormat="1">
      <c r="B113" s="98"/>
      <c r="D113" s="56"/>
      <c r="E113" s="56"/>
      <c r="F113" s="57"/>
    </row>
    <row r="114" spans="2:6" s="58" customFormat="1">
      <c r="B114" s="98"/>
      <c r="D114" s="56"/>
      <c r="E114" s="56"/>
      <c r="F114" s="57"/>
    </row>
    <row r="115" spans="2:6" s="58" customFormat="1">
      <c r="B115" s="98"/>
      <c r="D115" s="56"/>
      <c r="E115" s="56"/>
      <c r="F115" s="57"/>
    </row>
    <row r="117" spans="2:6" s="58" customFormat="1">
      <c r="B117" s="98"/>
      <c r="D117" s="56"/>
      <c r="E117" s="56"/>
      <c r="F117" s="57"/>
    </row>
    <row r="118" spans="2:6" s="58" customFormat="1">
      <c r="B118" s="98"/>
      <c r="D118" s="56"/>
      <c r="E118" s="56"/>
      <c r="F118" s="57"/>
    </row>
    <row r="119" spans="2:6" s="58" customFormat="1">
      <c r="B119" s="98"/>
      <c r="D119" s="56"/>
      <c r="E119" s="56"/>
      <c r="F119" s="57"/>
    </row>
    <row r="120" spans="2:6" s="58" customFormat="1">
      <c r="B120" s="98"/>
      <c r="D120" s="56"/>
      <c r="E120" s="56"/>
      <c r="F120" s="57"/>
    </row>
    <row r="121" spans="2:6" s="58" customFormat="1">
      <c r="B121" s="98"/>
      <c r="D121" s="56"/>
      <c r="E121" s="56"/>
      <c r="F121" s="57"/>
    </row>
    <row r="124" spans="2:6" s="58" customFormat="1">
      <c r="B124" s="97"/>
      <c r="D124" s="56"/>
      <c r="E124" s="56"/>
      <c r="F124" s="57"/>
    </row>
    <row r="125" spans="2:6" s="58" customFormat="1">
      <c r="B125" s="97"/>
      <c r="D125" s="56"/>
      <c r="E125" s="56"/>
      <c r="F125" s="57"/>
    </row>
    <row r="126" spans="2:6" s="58" customFormat="1">
      <c r="B126" s="97"/>
      <c r="D126" s="56"/>
      <c r="E126" s="56"/>
      <c r="F126" s="57"/>
    </row>
    <row r="127" spans="2:6" s="58" customFormat="1">
      <c r="B127" s="99"/>
      <c r="D127" s="56"/>
      <c r="E127" s="56"/>
      <c r="F127" s="57"/>
    </row>
    <row r="129" spans="2:8" s="58" customFormat="1">
      <c r="B129" s="100"/>
      <c r="D129" s="56"/>
      <c r="E129" s="56"/>
      <c r="F129" s="57"/>
      <c r="H129" s="56"/>
    </row>
    <row r="130" spans="2:8" s="58" customFormat="1">
      <c r="B130" s="100"/>
      <c r="D130" s="56"/>
      <c r="E130" s="56"/>
      <c r="F130" s="57"/>
      <c r="H130" s="56"/>
    </row>
    <row r="131" spans="2:8" s="58" customFormat="1">
      <c r="B131" s="100"/>
      <c r="D131" s="56"/>
      <c r="E131" s="56"/>
      <c r="F131" s="57"/>
      <c r="H131" s="56"/>
    </row>
    <row r="132" spans="2:8" s="58" customFormat="1">
      <c r="B132" s="100"/>
      <c r="D132" s="56"/>
      <c r="E132" s="56"/>
      <c r="F132" s="57"/>
      <c r="H132" s="56"/>
    </row>
    <row r="137" spans="2:8" s="58" customFormat="1">
      <c r="B137" s="101"/>
      <c r="D137" s="56"/>
      <c r="E137" s="56"/>
      <c r="F137" s="57"/>
      <c r="H137" s="56"/>
    </row>
    <row r="138" spans="2:8" s="58" customFormat="1">
      <c r="B138" s="102"/>
      <c r="D138" s="56"/>
      <c r="E138" s="56"/>
      <c r="F138" s="57"/>
      <c r="H138" s="56"/>
    </row>
    <row r="139" spans="2:8" s="58" customFormat="1">
      <c r="B139" s="85" t="s">
        <v>42</v>
      </c>
      <c r="D139" s="56"/>
      <c r="E139" s="56"/>
      <c r="F139" s="57"/>
      <c r="H139" s="56"/>
    </row>
    <row r="140" spans="2:8" s="58" customFormat="1">
      <c r="B140" s="89" t="e">
        <f>#REF!*#REF!*#REF!</f>
        <v>#REF!</v>
      </c>
      <c r="D140" s="56"/>
      <c r="E140" s="56"/>
      <c r="F140" s="57"/>
      <c r="H140" s="56"/>
    </row>
    <row r="141" spans="2:8" s="58" customFormat="1">
      <c r="B141" s="89" t="e">
        <f>#REF!*#REF!*#REF!</f>
        <v>#REF!</v>
      </c>
      <c r="D141" s="56"/>
      <c r="E141" s="56"/>
      <c r="F141" s="57"/>
      <c r="H141" s="56"/>
    </row>
    <row r="142" spans="2:8" s="58" customFormat="1">
      <c r="B142" s="89" t="e">
        <f>#REF!*#REF!*#REF!</f>
        <v>#REF!</v>
      </c>
      <c r="D142" s="56"/>
      <c r="E142" s="56"/>
      <c r="F142" s="57"/>
      <c r="H142" s="56"/>
    </row>
    <row r="143" spans="2:8" s="58" customFormat="1">
      <c r="B143" s="89" t="e">
        <f>#REF!*#REF!*#REF!</f>
        <v>#REF!</v>
      </c>
      <c r="D143" s="56"/>
      <c r="E143" s="56"/>
      <c r="F143" s="57"/>
      <c r="H143" s="56"/>
    </row>
    <row r="144" spans="2:8" s="58" customFormat="1">
      <c r="B144" s="89" t="e">
        <f>#REF!*#REF!*#REF!</f>
        <v>#REF!</v>
      </c>
      <c r="D144" s="56" t="s">
        <v>22</v>
      </c>
      <c r="E144" s="56"/>
      <c r="F144" s="57"/>
      <c r="H144" s="56"/>
    </row>
    <row r="145" spans="2:6" s="58" customFormat="1">
      <c r="B145" s="103" t="e">
        <f>SUM(B140:B144)</f>
        <v>#REF!</v>
      </c>
      <c r="D145" s="56"/>
      <c r="E145" s="56"/>
      <c r="F145" s="57"/>
    </row>
    <row r="146" spans="2:6" s="58" customFormat="1">
      <c r="B146" s="104"/>
      <c r="D146" s="56"/>
      <c r="E146" s="56"/>
      <c r="F146" s="57"/>
    </row>
    <row r="148" spans="2:6" s="58" customFormat="1">
      <c r="B148" s="102"/>
      <c r="D148" s="56"/>
      <c r="E148" s="56"/>
      <c r="F148" s="57"/>
    </row>
    <row r="149" spans="2:6" s="58" customFormat="1">
      <c r="B149" s="85" t="s">
        <v>42</v>
      </c>
      <c r="D149" s="56"/>
      <c r="E149" s="56"/>
      <c r="F149" s="57"/>
    </row>
    <row r="150" spans="2:6" s="58" customFormat="1">
      <c r="B150" s="89" t="e">
        <f>#REF!*#REF!*#REF!</f>
        <v>#REF!</v>
      </c>
      <c r="D150" s="56"/>
      <c r="E150" s="56"/>
      <c r="F150" s="57"/>
    </row>
    <row r="151" spans="2:6" s="58" customFormat="1">
      <c r="B151" s="89" t="e">
        <f>#REF!*#REF!*#REF!</f>
        <v>#REF!</v>
      </c>
      <c r="D151" s="56"/>
      <c r="E151" s="56"/>
      <c r="F151" s="57"/>
    </row>
    <row r="152" spans="2:6" s="58" customFormat="1">
      <c r="B152" s="89" t="e">
        <f>#REF!*#REF!*#REF!</f>
        <v>#REF!</v>
      </c>
      <c r="D152" s="56"/>
      <c r="E152" s="56"/>
      <c r="F152" s="57"/>
    </row>
    <row r="153" spans="2:6" s="58" customFormat="1">
      <c r="B153" s="89" t="e">
        <f>#REF!*#REF!*#REF!</f>
        <v>#REF!</v>
      </c>
      <c r="D153" s="56"/>
      <c r="E153" s="56"/>
      <c r="F153" s="57"/>
    </row>
    <row r="154" spans="2:6" s="58" customFormat="1">
      <c r="B154" s="89" t="e">
        <f>#REF!*#REF!*#REF!</f>
        <v>#REF!</v>
      </c>
      <c r="D154" s="56"/>
      <c r="E154" s="56"/>
      <c r="F154" s="57"/>
    </row>
    <row r="155" spans="2:6" s="58" customFormat="1">
      <c r="B155" s="103" t="e">
        <f>SUM(B150:B154)</f>
        <v>#REF!</v>
      </c>
      <c r="D155" s="56"/>
      <c r="E155" s="56"/>
      <c r="F155" s="57"/>
    </row>
  </sheetData>
  <sheetProtection algorithmName="SHA-512" hashValue="LEY2HjCBsrms1v/A0jzh1ncgDtXT1tQGNbnHxs+hS/0kKO7L0bGLCdbAUV69DQV3PPKzsCgzAt3egasbaJT37Q==" saltValue="1cDO7ukOQ69AY6wuiFm3Zg==" spinCount="100000" sheet="1" objects="1" scenarios="1"/>
  <mergeCells count="5">
    <mergeCell ref="E5:F5"/>
    <mergeCell ref="C50:G50"/>
    <mergeCell ref="C51:G51"/>
    <mergeCell ref="C67:D67"/>
    <mergeCell ref="C68:D68"/>
  </mergeCells>
  <pageMargins left="0.7" right="0.7" top="0.75" bottom="0.75" header="0.3" footer="0.3"/>
  <pageSetup paperSize="9" scale="52"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909F8-6E15-45C8-A14C-39EAE38FE238}">
  <sheetPr>
    <pageSetUpPr fitToPage="1"/>
  </sheetPr>
  <dimension ref="B3:H154"/>
  <sheetViews>
    <sheetView view="pageBreakPreview" zoomScaleNormal="100" zoomScaleSheetLayoutView="100" workbookViewId="0">
      <selection activeCell="A2" sqref="A2"/>
    </sheetView>
  </sheetViews>
  <sheetFormatPr defaultColWidth="9.28515625" defaultRowHeight="14.1"/>
  <cols>
    <col min="1" max="1" width="9.28515625" style="56"/>
    <col min="2" max="2" width="10.28515625" style="56" bestFit="1" customWidth="1"/>
    <col min="3" max="3" width="7.5703125" style="58" customWidth="1"/>
    <col min="4" max="4" width="55.28515625" style="56" customWidth="1"/>
    <col min="5" max="5" width="34.140625" style="56" customWidth="1"/>
    <col min="6" max="6" width="23.5703125" style="57" customWidth="1"/>
    <col min="7" max="7" width="15.85546875" style="58" bestFit="1" customWidth="1"/>
    <col min="8" max="8" width="20.85546875" style="56" bestFit="1" customWidth="1"/>
    <col min="9" max="9" width="44.7109375" style="56" customWidth="1"/>
    <col min="10" max="10" width="23.140625" style="56" customWidth="1"/>
    <col min="11" max="12" width="4.7109375" style="56" customWidth="1"/>
    <col min="13" max="16384" width="9.28515625" style="56"/>
  </cols>
  <sheetData>
    <row r="3" spans="2:8">
      <c r="B3" s="60" t="s">
        <v>259</v>
      </c>
      <c r="C3" s="82" t="s">
        <v>260</v>
      </c>
    </row>
    <row r="4" spans="2:8">
      <c r="B4" s="60" t="s">
        <v>261</v>
      </c>
      <c r="C4" s="82" t="s">
        <v>262</v>
      </c>
    </row>
    <row r="5" spans="2:8" ht="28.35">
      <c r="B5" s="59"/>
      <c r="C5" s="64" t="s">
        <v>3</v>
      </c>
      <c r="D5" s="64" t="s">
        <v>112</v>
      </c>
      <c r="E5" s="161" t="s">
        <v>113</v>
      </c>
      <c r="F5" s="161"/>
      <c r="G5" s="85" t="s">
        <v>114</v>
      </c>
      <c r="H5" s="113" t="s">
        <v>93</v>
      </c>
    </row>
    <row r="6" spans="2:8">
      <c r="B6" s="59"/>
      <c r="C6" s="89"/>
      <c r="D6" s="79" t="s">
        <v>115</v>
      </c>
      <c r="E6" s="63"/>
      <c r="F6" s="63"/>
      <c r="G6" s="89"/>
      <c r="H6" s="92" t="s">
        <v>14</v>
      </c>
    </row>
    <row r="7" spans="2:8">
      <c r="B7" s="59"/>
      <c r="C7" s="89">
        <v>1</v>
      </c>
      <c r="D7" s="88" t="s">
        <v>117</v>
      </c>
      <c r="E7" s="120"/>
      <c r="F7" s="94" t="s">
        <v>118</v>
      </c>
      <c r="G7" s="89">
        <v>4.0999999999999996</v>
      </c>
      <c r="H7" s="68">
        <f>E7*G7</f>
        <v>0</v>
      </c>
    </row>
    <row r="8" spans="2:8">
      <c r="B8" s="59"/>
      <c r="C8" s="89">
        <v>2</v>
      </c>
      <c r="D8" s="88" t="s">
        <v>62</v>
      </c>
      <c r="E8" s="120"/>
      <c r="F8" s="94" t="s">
        <v>118</v>
      </c>
      <c r="G8" s="89">
        <v>4.0999999999999996</v>
      </c>
      <c r="H8" s="68">
        <f t="shared" ref="H8:H11" si="0">E8*G8</f>
        <v>0</v>
      </c>
    </row>
    <row r="9" spans="2:8">
      <c r="B9" s="59"/>
      <c r="C9" s="89">
        <v>3</v>
      </c>
      <c r="D9" s="88" t="s">
        <v>64</v>
      </c>
      <c r="E9" s="120"/>
      <c r="F9" s="94" t="s">
        <v>118</v>
      </c>
      <c r="G9" s="89">
        <v>4.0999999999999996</v>
      </c>
      <c r="H9" s="68">
        <f t="shared" si="0"/>
        <v>0</v>
      </c>
    </row>
    <row r="10" spans="2:8">
      <c r="B10" s="59"/>
      <c r="C10" s="89">
        <v>4</v>
      </c>
      <c r="D10" s="88" t="s">
        <v>119</v>
      </c>
      <c r="E10" s="120"/>
      <c r="F10" s="94" t="s">
        <v>118</v>
      </c>
      <c r="G10" s="89">
        <v>4.0999999999999996</v>
      </c>
      <c r="H10" s="68">
        <f t="shared" si="0"/>
        <v>0</v>
      </c>
    </row>
    <row r="11" spans="2:8">
      <c r="B11" s="59"/>
      <c r="C11" s="89">
        <v>5</v>
      </c>
      <c r="D11" s="88" t="s">
        <v>66</v>
      </c>
      <c r="E11" s="120"/>
      <c r="F11" s="94" t="s">
        <v>118</v>
      </c>
      <c r="G11" s="89">
        <v>4.0999999999999996</v>
      </c>
      <c r="H11" s="68">
        <f t="shared" si="0"/>
        <v>0</v>
      </c>
    </row>
    <row r="12" spans="2:8">
      <c r="B12" s="59"/>
      <c r="C12" s="89">
        <v>6</v>
      </c>
      <c r="D12" s="88" t="s">
        <v>120</v>
      </c>
      <c r="E12" s="120"/>
      <c r="F12" s="94" t="s">
        <v>118</v>
      </c>
      <c r="G12" s="89">
        <v>4.0999999999999996</v>
      </c>
      <c r="H12" s="68">
        <f>E12*G12</f>
        <v>0</v>
      </c>
    </row>
    <row r="13" spans="2:8">
      <c r="B13" s="59"/>
      <c r="C13" s="89"/>
      <c r="D13" s="96" t="s">
        <v>121</v>
      </c>
      <c r="E13" s="63"/>
      <c r="F13" s="94"/>
      <c r="G13" s="89"/>
      <c r="H13" s="63"/>
    </row>
    <row r="14" spans="2:8">
      <c r="B14" s="59"/>
      <c r="C14" s="89">
        <v>7</v>
      </c>
      <c r="D14" s="88" t="s">
        <v>122</v>
      </c>
      <c r="E14" s="120"/>
      <c r="F14" s="94" t="s">
        <v>118</v>
      </c>
      <c r="G14" s="89">
        <v>4.0999999999999996</v>
      </c>
      <c r="H14" s="68">
        <f t="shared" ref="H14:H49" si="1">E14*G14</f>
        <v>0</v>
      </c>
    </row>
    <row r="15" spans="2:8">
      <c r="B15" s="59"/>
      <c r="C15" s="89">
        <v>8</v>
      </c>
      <c r="D15" s="88" t="s">
        <v>123</v>
      </c>
      <c r="E15" s="120"/>
      <c r="F15" s="94" t="s">
        <v>118</v>
      </c>
      <c r="G15" s="89">
        <v>4.0999999999999996</v>
      </c>
      <c r="H15" s="68">
        <f t="shared" si="1"/>
        <v>0</v>
      </c>
    </row>
    <row r="16" spans="2:8">
      <c r="B16" s="59"/>
      <c r="C16" s="89">
        <v>9</v>
      </c>
      <c r="D16" s="88" t="s">
        <v>124</v>
      </c>
      <c r="E16" s="120"/>
      <c r="F16" s="94" t="s">
        <v>118</v>
      </c>
      <c r="G16" s="89">
        <v>4.0999999999999996</v>
      </c>
      <c r="H16" s="68">
        <f t="shared" si="1"/>
        <v>0</v>
      </c>
    </row>
    <row r="17" spans="2:8">
      <c r="B17" s="59"/>
      <c r="C17" s="89">
        <v>10</v>
      </c>
      <c r="D17" s="88" t="s">
        <v>125</v>
      </c>
      <c r="E17" s="120"/>
      <c r="F17" s="94" t="s">
        <v>118</v>
      </c>
      <c r="G17" s="89">
        <v>4.0999999999999996</v>
      </c>
      <c r="H17" s="68">
        <f t="shared" si="1"/>
        <v>0</v>
      </c>
    </row>
    <row r="18" spans="2:8">
      <c r="B18" s="59"/>
      <c r="C18" s="89">
        <v>11</v>
      </c>
      <c r="D18" s="88" t="s">
        <v>126</v>
      </c>
      <c r="E18" s="120"/>
      <c r="F18" s="94" t="s">
        <v>118</v>
      </c>
      <c r="G18" s="89">
        <v>4.0999999999999996</v>
      </c>
      <c r="H18" s="68">
        <f t="shared" si="1"/>
        <v>0</v>
      </c>
    </row>
    <row r="19" spans="2:8">
      <c r="B19" s="59"/>
      <c r="C19" s="89">
        <v>12</v>
      </c>
      <c r="D19" s="88" t="s">
        <v>127</v>
      </c>
      <c r="E19" s="120"/>
      <c r="F19" s="94" t="s">
        <v>118</v>
      </c>
      <c r="G19" s="89">
        <v>4.0999999999999996</v>
      </c>
      <c r="H19" s="68">
        <f t="shared" si="1"/>
        <v>0</v>
      </c>
    </row>
    <row r="20" spans="2:8">
      <c r="B20" s="59"/>
      <c r="C20" s="89">
        <v>13</v>
      </c>
      <c r="D20" s="88" t="s">
        <v>128</v>
      </c>
      <c r="E20" s="120"/>
      <c r="F20" s="94" t="s">
        <v>118</v>
      </c>
      <c r="G20" s="89">
        <v>4.0999999999999996</v>
      </c>
      <c r="H20" s="68">
        <f t="shared" si="1"/>
        <v>0</v>
      </c>
    </row>
    <row r="21" spans="2:8">
      <c r="B21" s="59"/>
      <c r="C21" s="89">
        <v>14</v>
      </c>
      <c r="D21" s="88" t="s">
        <v>129</v>
      </c>
      <c r="E21" s="120"/>
      <c r="F21" s="94" t="s">
        <v>118</v>
      </c>
      <c r="G21" s="89">
        <v>4.0999999999999996</v>
      </c>
      <c r="H21" s="68">
        <f t="shared" si="1"/>
        <v>0</v>
      </c>
    </row>
    <row r="22" spans="2:8">
      <c r="B22" s="59"/>
      <c r="C22" s="89">
        <v>15</v>
      </c>
      <c r="D22" s="88" t="s">
        <v>130</v>
      </c>
      <c r="E22" s="120"/>
      <c r="F22" s="94" t="s">
        <v>118</v>
      </c>
      <c r="G22" s="89">
        <v>4.0999999999999996</v>
      </c>
      <c r="H22" s="68">
        <f t="shared" si="1"/>
        <v>0</v>
      </c>
    </row>
    <row r="23" spans="2:8">
      <c r="B23" s="59"/>
      <c r="C23" s="89">
        <v>16</v>
      </c>
      <c r="D23" s="88" t="s">
        <v>131</v>
      </c>
      <c r="E23" s="120"/>
      <c r="F23" s="94" t="s">
        <v>118</v>
      </c>
      <c r="G23" s="89">
        <v>4.0999999999999996</v>
      </c>
      <c r="H23" s="68">
        <f t="shared" si="1"/>
        <v>0</v>
      </c>
    </row>
    <row r="24" spans="2:8" ht="70.7">
      <c r="B24" s="59"/>
      <c r="C24" s="89">
        <v>17</v>
      </c>
      <c r="D24" s="88" t="s">
        <v>132</v>
      </c>
      <c r="E24" s="120"/>
      <c r="F24" s="94" t="s">
        <v>118</v>
      </c>
      <c r="G24" s="89">
        <v>4.0999999999999996</v>
      </c>
      <c r="H24" s="68">
        <f t="shared" si="1"/>
        <v>0</v>
      </c>
    </row>
    <row r="25" spans="2:8">
      <c r="B25" s="59"/>
      <c r="C25" s="89">
        <v>18</v>
      </c>
      <c r="D25" s="88" t="s">
        <v>133</v>
      </c>
      <c r="E25" s="120"/>
      <c r="F25" s="94" t="s">
        <v>118</v>
      </c>
      <c r="G25" s="89">
        <v>4.0999999999999996</v>
      </c>
      <c r="H25" s="68">
        <f t="shared" si="1"/>
        <v>0</v>
      </c>
    </row>
    <row r="26" spans="2:8">
      <c r="B26" s="59"/>
      <c r="C26" s="89">
        <v>19</v>
      </c>
      <c r="D26" s="88" t="s">
        <v>134</v>
      </c>
      <c r="E26" s="120"/>
      <c r="F26" s="94" t="s">
        <v>118</v>
      </c>
      <c r="G26" s="89">
        <v>4.0999999999999996</v>
      </c>
      <c r="H26" s="68">
        <f t="shared" si="1"/>
        <v>0</v>
      </c>
    </row>
    <row r="27" spans="2:8">
      <c r="B27" s="59"/>
      <c r="C27" s="89">
        <v>20</v>
      </c>
      <c r="D27" s="88" t="s">
        <v>135</v>
      </c>
      <c r="E27" s="120"/>
      <c r="F27" s="94" t="s">
        <v>118</v>
      </c>
      <c r="G27" s="89">
        <v>4.0999999999999996</v>
      </c>
      <c r="H27" s="68">
        <f t="shared" si="1"/>
        <v>0</v>
      </c>
    </row>
    <row r="28" spans="2:8" ht="28.35">
      <c r="B28" s="59"/>
      <c r="C28" s="89">
        <v>21</v>
      </c>
      <c r="D28" s="88" t="s">
        <v>136</v>
      </c>
      <c r="E28" s="120"/>
      <c r="F28" s="94" t="s">
        <v>118</v>
      </c>
      <c r="G28" s="89">
        <v>4.0999999999999996</v>
      </c>
      <c r="H28" s="68">
        <f t="shared" si="1"/>
        <v>0</v>
      </c>
    </row>
    <row r="29" spans="2:8">
      <c r="B29" s="59"/>
      <c r="C29" s="89">
        <v>22</v>
      </c>
      <c r="D29" s="88" t="s">
        <v>137</v>
      </c>
      <c r="E29" s="120"/>
      <c r="F29" s="94" t="s">
        <v>118</v>
      </c>
      <c r="G29" s="89">
        <v>4.0999999999999996</v>
      </c>
      <c r="H29" s="68">
        <f t="shared" si="1"/>
        <v>0</v>
      </c>
    </row>
    <row r="30" spans="2:8">
      <c r="B30" s="59"/>
      <c r="C30" s="89">
        <v>23</v>
      </c>
      <c r="D30" s="88" t="s">
        <v>138</v>
      </c>
      <c r="E30" s="120"/>
      <c r="F30" s="94" t="s">
        <v>118</v>
      </c>
      <c r="G30" s="89">
        <v>4.0999999999999996</v>
      </c>
      <c r="H30" s="68">
        <f t="shared" si="1"/>
        <v>0</v>
      </c>
    </row>
    <row r="31" spans="2:8">
      <c r="B31" s="59"/>
      <c r="C31" s="89">
        <v>24</v>
      </c>
      <c r="D31" s="88" t="s">
        <v>139</v>
      </c>
      <c r="E31" s="120"/>
      <c r="F31" s="94" t="s">
        <v>118</v>
      </c>
      <c r="G31" s="89">
        <v>4.0999999999999996</v>
      </c>
      <c r="H31" s="68">
        <f t="shared" si="1"/>
        <v>0</v>
      </c>
    </row>
    <row r="32" spans="2:8">
      <c r="B32" s="59"/>
      <c r="C32" s="89">
        <v>25</v>
      </c>
      <c r="D32" s="88" t="s">
        <v>140</v>
      </c>
      <c r="E32" s="120"/>
      <c r="F32" s="94" t="s">
        <v>118</v>
      </c>
      <c r="G32" s="89">
        <v>4.0999999999999996</v>
      </c>
      <c r="H32" s="68">
        <f t="shared" si="1"/>
        <v>0</v>
      </c>
    </row>
    <row r="33" spans="2:8">
      <c r="B33" s="59"/>
      <c r="C33" s="89">
        <v>26</v>
      </c>
      <c r="D33" s="88" t="s">
        <v>141</v>
      </c>
      <c r="E33" s="120"/>
      <c r="F33" s="94" t="s">
        <v>118</v>
      </c>
      <c r="G33" s="89">
        <v>4.0999999999999996</v>
      </c>
      <c r="H33" s="68">
        <f t="shared" si="1"/>
        <v>0</v>
      </c>
    </row>
    <row r="34" spans="2:8">
      <c r="B34" s="59"/>
      <c r="C34" s="89">
        <v>27</v>
      </c>
      <c r="D34" s="88" t="s">
        <v>142</v>
      </c>
      <c r="E34" s="120"/>
      <c r="F34" s="94" t="s">
        <v>118</v>
      </c>
      <c r="G34" s="89">
        <v>4.0999999999999996</v>
      </c>
      <c r="H34" s="68">
        <f t="shared" si="1"/>
        <v>0</v>
      </c>
    </row>
    <row r="35" spans="2:8">
      <c r="B35" s="59"/>
      <c r="C35" s="89">
        <v>28</v>
      </c>
      <c r="D35" s="88" t="s">
        <v>143</v>
      </c>
      <c r="E35" s="120"/>
      <c r="F35" s="94" t="s">
        <v>118</v>
      </c>
      <c r="G35" s="89">
        <v>4.0999999999999996</v>
      </c>
      <c r="H35" s="68">
        <f t="shared" si="1"/>
        <v>0</v>
      </c>
    </row>
    <row r="36" spans="2:8">
      <c r="B36" s="59"/>
      <c r="C36" s="89">
        <v>29</v>
      </c>
      <c r="D36" s="88" t="s">
        <v>144</v>
      </c>
      <c r="E36" s="120"/>
      <c r="F36" s="94" t="s">
        <v>118</v>
      </c>
      <c r="G36" s="89">
        <v>4.0999999999999996</v>
      </c>
      <c r="H36" s="68">
        <f t="shared" si="1"/>
        <v>0</v>
      </c>
    </row>
    <row r="37" spans="2:8">
      <c r="B37" s="59"/>
      <c r="C37" s="89">
        <v>30</v>
      </c>
      <c r="D37" s="88" t="s">
        <v>145</v>
      </c>
      <c r="E37" s="120"/>
      <c r="F37" s="94" t="s">
        <v>118</v>
      </c>
      <c r="G37" s="89">
        <v>4.0999999999999996</v>
      </c>
      <c r="H37" s="68">
        <f t="shared" si="1"/>
        <v>0</v>
      </c>
    </row>
    <row r="38" spans="2:8">
      <c r="B38" s="59"/>
      <c r="C38" s="89">
        <v>31</v>
      </c>
      <c r="D38" s="88" t="s">
        <v>146</v>
      </c>
      <c r="E38" s="120"/>
      <c r="F38" s="94" t="s">
        <v>118</v>
      </c>
      <c r="G38" s="89">
        <v>4.0999999999999996</v>
      </c>
      <c r="H38" s="68">
        <f t="shared" si="1"/>
        <v>0</v>
      </c>
    </row>
    <row r="39" spans="2:8" ht="84.95">
      <c r="B39" s="59"/>
      <c r="C39" s="89">
        <v>32</v>
      </c>
      <c r="D39" s="88" t="s">
        <v>147</v>
      </c>
      <c r="E39" s="120"/>
      <c r="F39" s="94" t="s">
        <v>118</v>
      </c>
      <c r="G39" s="89">
        <v>4.0999999999999996</v>
      </c>
      <c r="H39" s="68">
        <f t="shared" si="1"/>
        <v>0</v>
      </c>
    </row>
    <row r="40" spans="2:8">
      <c r="B40" s="59"/>
      <c r="C40" s="89">
        <v>33</v>
      </c>
      <c r="D40" s="88" t="s">
        <v>148</v>
      </c>
      <c r="E40" s="120"/>
      <c r="F40" s="94" t="s">
        <v>118</v>
      </c>
      <c r="G40" s="89">
        <v>4.0999999999999996</v>
      </c>
      <c r="H40" s="68">
        <f t="shared" si="1"/>
        <v>0</v>
      </c>
    </row>
    <row r="41" spans="2:8">
      <c r="B41" s="59"/>
      <c r="C41" s="89">
        <v>34</v>
      </c>
      <c r="D41" s="88" t="s">
        <v>149</v>
      </c>
      <c r="E41" s="120"/>
      <c r="F41" s="94" t="s">
        <v>118</v>
      </c>
      <c r="G41" s="89">
        <v>4.0999999999999996</v>
      </c>
      <c r="H41" s="68">
        <f t="shared" si="1"/>
        <v>0</v>
      </c>
    </row>
    <row r="42" spans="2:8">
      <c r="B42" s="59"/>
      <c r="C42" s="89">
        <v>35</v>
      </c>
      <c r="D42" s="88" t="s">
        <v>150</v>
      </c>
      <c r="E42" s="120"/>
      <c r="F42" s="94" t="s">
        <v>118</v>
      </c>
      <c r="G42" s="89">
        <v>4.0999999999999996</v>
      </c>
      <c r="H42" s="68">
        <f t="shared" si="1"/>
        <v>0</v>
      </c>
    </row>
    <row r="43" spans="2:8">
      <c r="B43" s="59"/>
      <c r="C43" s="89">
        <v>36</v>
      </c>
      <c r="D43" s="88" t="s">
        <v>151</v>
      </c>
      <c r="E43" s="120"/>
      <c r="F43" s="94" t="s">
        <v>118</v>
      </c>
      <c r="G43" s="89">
        <v>4.0999999999999996</v>
      </c>
      <c r="H43" s="68">
        <f t="shared" si="1"/>
        <v>0</v>
      </c>
    </row>
    <row r="44" spans="2:8">
      <c r="B44" s="59"/>
      <c r="C44" s="89">
        <v>37</v>
      </c>
      <c r="D44" s="88" t="s">
        <v>152</v>
      </c>
      <c r="E44" s="120"/>
      <c r="F44" s="94" t="s">
        <v>118</v>
      </c>
      <c r="G44" s="89">
        <v>4.0999999999999996</v>
      </c>
      <c r="H44" s="68">
        <f t="shared" si="1"/>
        <v>0</v>
      </c>
    </row>
    <row r="45" spans="2:8">
      <c r="B45" s="59"/>
      <c r="C45" s="89">
        <v>38</v>
      </c>
      <c r="D45" s="95" t="s">
        <v>153</v>
      </c>
      <c r="E45" s="120"/>
      <c r="F45" s="94" t="s">
        <v>118</v>
      </c>
      <c r="G45" s="89">
        <v>4.0999999999999996</v>
      </c>
      <c r="H45" s="68">
        <f t="shared" ref="H45:H46" si="2">E45*G45</f>
        <v>0</v>
      </c>
    </row>
    <row r="46" spans="2:8">
      <c r="B46" s="59"/>
      <c r="C46" s="89">
        <v>39</v>
      </c>
      <c r="D46" s="95" t="s">
        <v>154</v>
      </c>
      <c r="E46" s="120"/>
      <c r="F46" s="94" t="s">
        <v>118</v>
      </c>
      <c r="G46" s="89">
        <v>4.0999999999999996</v>
      </c>
      <c r="H46" s="68">
        <f t="shared" si="2"/>
        <v>0</v>
      </c>
    </row>
    <row r="47" spans="2:8">
      <c r="B47" s="59"/>
      <c r="C47" s="89">
        <v>40</v>
      </c>
      <c r="D47" s="88" t="s">
        <v>155</v>
      </c>
      <c r="E47" s="120"/>
      <c r="F47" s="94" t="s">
        <v>118</v>
      </c>
      <c r="G47" s="89">
        <v>4.0999999999999996</v>
      </c>
      <c r="H47" s="68">
        <f t="shared" si="1"/>
        <v>0</v>
      </c>
    </row>
    <row r="48" spans="2:8" ht="42.4">
      <c r="B48" s="59"/>
      <c r="C48" s="89">
        <v>41</v>
      </c>
      <c r="D48" s="88" t="s">
        <v>156</v>
      </c>
      <c r="E48" s="120"/>
      <c r="F48" s="94" t="s">
        <v>118</v>
      </c>
      <c r="G48" s="89">
        <v>4.0999999999999996</v>
      </c>
      <c r="H48" s="68">
        <f t="shared" si="1"/>
        <v>0</v>
      </c>
    </row>
    <row r="49" spans="2:8">
      <c r="B49" s="59"/>
      <c r="C49" s="89">
        <v>42</v>
      </c>
      <c r="D49" s="114" t="s">
        <v>67</v>
      </c>
      <c r="E49" s="120"/>
      <c r="F49" s="94" t="s">
        <v>118</v>
      </c>
      <c r="G49" s="89">
        <v>4.0999999999999996</v>
      </c>
      <c r="H49" s="68">
        <f t="shared" si="1"/>
        <v>0</v>
      </c>
    </row>
    <row r="50" spans="2:8" ht="18" customHeight="1">
      <c r="B50" s="59"/>
      <c r="C50" s="166" t="s">
        <v>263</v>
      </c>
      <c r="D50" s="166"/>
      <c r="E50" s="166"/>
      <c r="F50" s="166"/>
      <c r="G50" s="166"/>
      <c r="H50" s="91">
        <f>SUM(H7:H49)</f>
        <v>0</v>
      </c>
    </row>
    <row r="51" spans="2:8" ht="32.85" customHeight="1">
      <c r="B51" s="59"/>
      <c r="C51" s="167" t="s">
        <v>264</v>
      </c>
      <c r="D51" s="167"/>
      <c r="E51" s="167"/>
      <c r="F51" s="167"/>
      <c r="G51" s="167"/>
      <c r="H51" s="91">
        <f>DFP_DS_DSS!E56</f>
        <v>0</v>
      </c>
    </row>
    <row r="52" spans="2:8">
      <c r="B52" s="59"/>
    </row>
    <row r="53" spans="2:8">
      <c r="B53" s="59"/>
    </row>
    <row r="54" spans="2:8">
      <c r="B54" s="60" t="s">
        <v>265</v>
      </c>
      <c r="C54" s="82" t="s">
        <v>266</v>
      </c>
    </row>
    <row r="55" spans="2:8" ht="28.35">
      <c r="B55" s="59"/>
      <c r="C55" s="89" t="s">
        <v>161</v>
      </c>
      <c r="D55" s="64" t="s">
        <v>162</v>
      </c>
      <c r="E55" s="85" t="s">
        <v>163</v>
      </c>
      <c r="F55" s="57" t="s">
        <v>22</v>
      </c>
    </row>
    <row r="56" spans="2:8">
      <c r="B56" s="59"/>
      <c r="C56" s="89"/>
      <c r="D56" s="115" t="s">
        <v>267</v>
      </c>
      <c r="E56" s="63"/>
    </row>
    <row r="57" spans="2:8" ht="42.4">
      <c r="B57" s="59"/>
      <c r="C57" s="89">
        <v>1</v>
      </c>
      <c r="D57" s="88" t="s">
        <v>165</v>
      </c>
      <c r="E57" s="89">
        <f>SUM(E58:E60)</f>
        <v>0</v>
      </c>
      <c r="F57" s="57" t="s">
        <v>22</v>
      </c>
    </row>
    <row r="58" spans="2:8">
      <c r="B58" s="59"/>
      <c r="C58" s="89" t="s">
        <v>166</v>
      </c>
      <c r="D58" s="116" t="s">
        <v>167</v>
      </c>
      <c r="E58" s="120"/>
    </row>
    <row r="59" spans="2:8" ht="28.35">
      <c r="B59" s="59"/>
      <c r="C59" s="89" t="s">
        <v>168</v>
      </c>
      <c r="D59" s="116" t="s">
        <v>169</v>
      </c>
      <c r="E59" s="120"/>
    </row>
    <row r="60" spans="2:8">
      <c r="B60" s="59"/>
      <c r="C60" s="89" t="s">
        <v>170</v>
      </c>
      <c r="D60" s="116" t="s">
        <v>171</v>
      </c>
      <c r="E60" s="120"/>
    </row>
    <row r="61" spans="2:8">
      <c r="B61" s="59"/>
      <c r="C61" s="89">
        <v>2</v>
      </c>
      <c r="D61" s="94" t="s">
        <v>268</v>
      </c>
      <c r="E61" s="120"/>
    </row>
    <row r="62" spans="2:8">
      <c r="B62" s="59"/>
      <c r="C62" s="89">
        <v>3</v>
      </c>
      <c r="D62" s="94" t="s">
        <v>269</v>
      </c>
      <c r="E62" s="120"/>
    </row>
    <row r="63" spans="2:8">
      <c r="B63" s="59"/>
      <c r="C63" s="89">
        <v>4</v>
      </c>
      <c r="D63" s="94" t="s">
        <v>270</v>
      </c>
      <c r="E63" s="120"/>
    </row>
    <row r="64" spans="2:8" s="58" customFormat="1">
      <c r="B64" s="59"/>
      <c r="C64" s="89">
        <v>5</v>
      </c>
      <c r="D64" s="94" t="s">
        <v>271</v>
      </c>
      <c r="E64" s="120"/>
      <c r="F64" s="57"/>
      <c r="H64" s="56"/>
    </row>
    <row r="65" spans="2:8" s="58" customFormat="1">
      <c r="B65" s="59"/>
      <c r="C65" s="89">
        <v>6</v>
      </c>
      <c r="D65" s="94" t="s">
        <v>244</v>
      </c>
      <c r="E65" s="120"/>
      <c r="F65" s="57"/>
      <c r="H65" s="56"/>
    </row>
    <row r="66" spans="2:8" s="58" customFormat="1" ht="15" customHeight="1">
      <c r="B66" s="59"/>
      <c r="C66" s="167" t="s">
        <v>263</v>
      </c>
      <c r="D66" s="167"/>
      <c r="E66" s="91">
        <f>SUM(E58:E65)</f>
        <v>0</v>
      </c>
      <c r="F66" s="57"/>
    </row>
    <row r="67" spans="2:8" s="58" customFormat="1" ht="45" customHeight="1">
      <c r="B67" s="59"/>
      <c r="C67" s="165" t="s">
        <v>264</v>
      </c>
      <c r="D67" s="165"/>
      <c r="E67" s="91">
        <f>DFP_DS_DSS!E56</f>
        <v>0</v>
      </c>
      <c r="F67" s="57"/>
    </row>
    <row r="68" spans="2:8" s="58" customFormat="1">
      <c r="B68" s="59"/>
      <c r="D68" s="56"/>
      <c r="E68" s="56"/>
      <c r="F68" s="57"/>
    </row>
    <row r="69" spans="2:8" s="58" customFormat="1">
      <c r="B69" s="59"/>
      <c r="D69" s="56"/>
      <c r="E69" s="56"/>
      <c r="F69" s="57"/>
    </row>
    <row r="70" spans="2:8" s="58" customFormat="1">
      <c r="B70" s="59"/>
      <c r="D70" s="56"/>
      <c r="E70" s="56"/>
      <c r="F70" s="57"/>
    </row>
    <row r="71" spans="2:8" s="58" customFormat="1">
      <c r="B71" s="59"/>
      <c r="D71" s="56"/>
      <c r="E71" s="56"/>
      <c r="F71" s="57"/>
    </row>
    <row r="72" spans="2:8" s="58" customFormat="1">
      <c r="B72" s="59"/>
      <c r="D72" s="56"/>
      <c r="E72" s="56"/>
      <c r="F72" s="57"/>
    </row>
    <row r="73" spans="2:8" s="58" customFormat="1">
      <c r="B73" s="59"/>
      <c r="D73" s="56"/>
      <c r="E73" s="56"/>
      <c r="F73" s="57"/>
    </row>
    <row r="74" spans="2:8" s="58" customFormat="1">
      <c r="B74" s="59"/>
      <c r="D74" s="56"/>
      <c r="E74" s="56"/>
      <c r="F74" s="57"/>
    </row>
    <row r="75" spans="2:8" s="58" customFormat="1">
      <c r="B75" s="59"/>
      <c r="D75" s="56"/>
      <c r="E75" s="56"/>
      <c r="F75" s="57"/>
    </row>
    <row r="76" spans="2:8" s="58" customFormat="1">
      <c r="B76" s="59"/>
      <c r="D76" s="56"/>
      <c r="E76" s="56"/>
      <c r="F76" s="57"/>
    </row>
    <row r="77" spans="2:8" s="58" customFormat="1">
      <c r="B77" s="59"/>
      <c r="D77" s="56"/>
      <c r="E77" s="56"/>
      <c r="F77" s="57"/>
    </row>
    <row r="78" spans="2:8" s="58" customFormat="1">
      <c r="B78" s="59"/>
      <c r="D78" s="56"/>
      <c r="E78" s="56"/>
      <c r="F78" s="57"/>
    </row>
    <row r="79" spans="2:8" s="58" customFormat="1">
      <c r="B79" s="59"/>
      <c r="D79" s="56"/>
      <c r="E79" s="56"/>
      <c r="F79" s="57"/>
    </row>
    <row r="80" spans="2:8" s="58" customFormat="1">
      <c r="B80" s="59"/>
      <c r="D80" s="56"/>
      <c r="E80" s="56"/>
      <c r="F80" s="57"/>
    </row>
    <row r="81" spans="2:6" s="58" customFormat="1">
      <c r="B81" s="59"/>
      <c r="D81" s="56"/>
      <c r="E81" s="56"/>
      <c r="F81" s="57"/>
    </row>
    <row r="82" spans="2:6" s="58" customFormat="1">
      <c r="B82" s="59"/>
      <c r="D82" s="56"/>
      <c r="E82" s="56"/>
      <c r="F82" s="57"/>
    </row>
    <row r="83" spans="2:6" s="58" customFormat="1">
      <c r="B83" s="59"/>
      <c r="D83" s="56"/>
      <c r="E83" s="56"/>
      <c r="F83" s="57"/>
    </row>
    <row r="84" spans="2:6" s="58" customFormat="1">
      <c r="B84" s="59"/>
      <c r="D84" s="56"/>
      <c r="E84" s="56"/>
      <c r="F84" s="57"/>
    </row>
    <row r="85" spans="2:6" s="58" customFormat="1">
      <c r="B85" s="59"/>
      <c r="D85" s="56"/>
      <c r="E85" s="56"/>
      <c r="F85" s="57"/>
    </row>
    <row r="86" spans="2:6" s="58" customFormat="1">
      <c r="B86" s="59"/>
      <c r="D86" s="56"/>
      <c r="E86" s="56"/>
      <c r="F86" s="57"/>
    </row>
    <row r="87" spans="2:6" s="58" customFormat="1">
      <c r="B87" s="59"/>
      <c r="D87" s="56"/>
      <c r="E87" s="56"/>
      <c r="F87" s="57"/>
    </row>
    <row r="88" spans="2:6" s="58" customFormat="1">
      <c r="B88" s="59"/>
      <c r="D88" s="56"/>
      <c r="E88" s="56"/>
      <c r="F88" s="57"/>
    </row>
    <row r="89" spans="2:6" s="58" customFormat="1">
      <c r="B89" s="59"/>
      <c r="D89" s="56"/>
      <c r="E89" s="56"/>
      <c r="F89" s="57"/>
    </row>
    <row r="90" spans="2:6" s="58" customFormat="1">
      <c r="B90" s="59"/>
      <c r="D90" s="56"/>
      <c r="E90" s="56"/>
      <c r="F90" s="57"/>
    </row>
    <row r="91" spans="2:6" s="58" customFormat="1">
      <c r="B91" s="59"/>
      <c r="D91" s="56"/>
      <c r="E91" s="56"/>
      <c r="F91" s="57"/>
    </row>
    <row r="92" spans="2:6" s="58" customFormat="1">
      <c r="B92" s="59"/>
      <c r="D92" s="56"/>
      <c r="E92" s="56"/>
      <c r="F92" s="57"/>
    </row>
    <row r="93" spans="2:6" s="58" customFormat="1">
      <c r="B93" s="59"/>
      <c r="D93" s="56"/>
      <c r="E93" s="56"/>
      <c r="F93" s="57"/>
    </row>
    <row r="94" spans="2:6" s="58" customFormat="1">
      <c r="B94" s="59"/>
      <c r="D94" s="56"/>
      <c r="E94" s="56"/>
      <c r="F94" s="57"/>
    </row>
    <row r="100" spans="2:6" s="58" customFormat="1">
      <c r="B100" s="97"/>
      <c r="D100" s="56"/>
      <c r="E100" s="56"/>
      <c r="F100" s="57"/>
    </row>
    <row r="101" spans="2:6" s="58" customFormat="1">
      <c r="B101" s="97"/>
      <c r="D101" s="56"/>
      <c r="E101" s="56"/>
      <c r="F101" s="57"/>
    </row>
    <row r="102" spans="2:6" s="58" customFormat="1">
      <c r="B102" s="97"/>
      <c r="D102" s="56"/>
      <c r="E102" s="56"/>
      <c r="F102" s="57"/>
    </row>
    <row r="104" spans="2:6" s="58" customFormat="1">
      <c r="B104" s="97"/>
      <c r="D104" s="56"/>
      <c r="E104" s="56"/>
      <c r="F104" s="57"/>
    </row>
    <row r="105" spans="2:6" s="58" customFormat="1">
      <c r="B105" s="97"/>
      <c r="D105" s="56"/>
      <c r="E105" s="56"/>
      <c r="F105" s="57"/>
    </row>
    <row r="106" spans="2:6" s="58" customFormat="1">
      <c r="B106" s="97"/>
      <c r="D106" s="56"/>
      <c r="E106" s="56"/>
      <c r="F106" s="57"/>
    </row>
    <row r="107" spans="2:6" s="58" customFormat="1">
      <c r="B107" s="97"/>
      <c r="D107" s="56"/>
      <c r="E107" s="56"/>
      <c r="F107" s="57"/>
    </row>
    <row r="110" spans="2:6" s="58" customFormat="1">
      <c r="B110" s="98"/>
      <c r="D110" s="56"/>
      <c r="E110" s="56"/>
      <c r="F110" s="57"/>
    </row>
    <row r="111" spans="2:6" s="58" customFormat="1">
      <c r="B111" s="98"/>
      <c r="D111" s="56"/>
      <c r="E111" s="56"/>
      <c r="F111" s="57"/>
    </row>
    <row r="112" spans="2:6" s="58" customFormat="1">
      <c r="B112" s="98"/>
      <c r="D112" s="56"/>
      <c r="E112" s="56"/>
      <c r="F112" s="57"/>
    </row>
    <row r="113" spans="2:8" s="58" customFormat="1">
      <c r="B113" s="98"/>
      <c r="D113" s="56"/>
      <c r="E113" s="56"/>
      <c r="F113" s="57"/>
    </row>
    <row r="114" spans="2:8" s="58" customFormat="1">
      <c r="B114" s="98"/>
      <c r="D114" s="56"/>
      <c r="E114" s="56"/>
      <c r="F114" s="57"/>
    </row>
    <row r="116" spans="2:8" s="58" customFormat="1">
      <c r="B116" s="98"/>
      <c r="D116" s="56"/>
      <c r="E116" s="56"/>
      <c r="F116" s="57"/>
    </row>
    <row r="117" spans="2:8" s="58" customFormat="1">
      <c r="B117" s="98"/>
      <c r="D117" s="56"/>
      <c r="E117" s="56"/>
      <c r="F117" s="57"/>
    </row>
    <row r="118" spans="2:8" s="58" customFormat="1">
      <c r="B118" s="98"/>
      <c r="D118" s="56"/>
      <c r="E118" s="56"/>
      <c r="F118" s="57"/>
    </row>
    <row r="119" spans="2:8" s="58" customFormat="1">
      <c r="B119" s="98"/>
      <c r="D119" s="56"/>
      <c r="E119" s="56"/>
      <c r="F119" s="57"/>
    </row>
    <row r="120" spans="2:8" s="58" customFormat="1">
      <c r="B120" s="98"/>
      <c r="D120" s="56"/>
      <c r="E120" s="56"/>
      <c r="F120" s="57"/>
    </row>
    <row r="123" spans="2:8" s="58" customFormat="1">
      <c r="B123" s="97"/>
      <c r="D123" s="56"/>
      <c r="E123" s="56"/>
      <c r="F123" s="57"/>
    </row>
    <row r="124" spans="2:8" s="58" customFormat="1">
      <c r="B124" s="97"/>
      <c r="D124" s="56"/>
      <c r="E124" s="56"/>
      <c r="F124" s="57"/>
    </row>
    <row r="125" spans="2:8" s="58" customFormat="1">
      <c r="B125" s="97"/>
      <c r="D125" s="56"/>
      <c r="E125" s="56"/>
      <c r="F125" s="57"/>
    </row>
    <row r="126" spans="2:8" s="58" customFormat="1">
      <c r="B126" s="99"/>
      <c r="D126" s="56"/>
      <c r="E126" s="56"/>
      <c r="F126" s="57"/>
    </row>
    <row r="128" spans="2:8" s="58" customFormat="1">
      <c r="B128" s="100"/>
      <c r="D128" s="56"/>
      <c r="E128" s="56"/>
      <c r="F128" s="57"/>
      <c r="H128" s="56"/>
    </row>
    <row r="129" spans="2:8" s="58" customFormat="1">
      <c r="B129" s="100"/>
      <c r="D129" s="56"/>
      <c r="E129" s="56"/>
      <c r="F129" s="57"/>
      <c r="H129" s="56"/>
    </row>
    <row r="130" spans="2:8" s="58" customFormat="1">
      <c r="B130" s="100"/>
      <c r="D130" s="56"/>
      <c r="E130" s="56"/>
      <c r="F130" s="57"/>
      <c r="H130" s="56"/>
    </row>
    <row r="131" spans="2:8" s="58" customFormat="1">
      <c r="B131" s="100"/>
      <c r="D131" s="56"/>
      <c r="E131" s="56"/>
      <c r="F131" s="57"/>
      <c r="H131" s="56"/>
    </row>
    <row r="136" spans="2:8" s="58" customFormat="1">
      <c r="B136" s="101"/>
      <c r="D136" s="56"/>
      <c r="E136" s="56"/>
      <c r="F136" s="57"/>
      <c r="H136" s="56"/>
    </row>
    <row r="137" spans="2:8" s="58" customFormat="1">
      <c r="B137" s="102"/>
      <c r="D137" s="56"/>
      <c r="E137" s="56"/>
      <c r="F137" s="57"/>
      <c r="H137" s="56"/>
    </row>
    <row r="138" spans="2:8" s="58" customFormat="1">
      <c r="B138" s="85" t="s">
        <v>42</v>
      </c>
      <c r="D138" s="56"/>
      <c r="E138" s="56"/>
      <c r="F138" s="57"/>
      <c r="H138" s="56"/>
    </row>
    <row r="139" spans="2:8" s="58" customFormat="1">
      <c r="B139" s="89" t="e">
        <f>#REF!*#REF!*#REF!</f>
        <v>#REF!</v>
      </c>
      <c r="D139" s="56"/>
      <c r="E139" s="56"/>
      <c r="F139" s="57"/>
      <c r="H139" s="56"/>
    </row>
    <row r="140" spans="2:8" s="58" customFormat="1">
      <c r="B140" s="89" t="e">
        <f>#REF!*#REF!*#REF!</f>
        <v>#REF!</v>
      </c>
      <c r="D140" s="56"/>
      <c r="E140" s="56"/>
      <c r="F140" s="57"/>
      <c r="H140" s="56"/>
    </row>
    <row r="141" spans="2:8" s="58" customFormat="1">
      <c r="B141" s="89" t="e">
        <f>#REF!*#REF!*#REF!</f>
        <v>#REF!</v>
      </c>
      <c r="D141" s="56"/>
      <c r="E141" s="56"/>
      <c r="F141" s="57"/>
      <c r="H141" s="56"/>
    </row>
    <row r="142" spans="2:8" s="58" customFormat="1">
      <c r="B142" s="89" t="e">
        <f>#REF!*#REF!*#REF!</f>
        <v>#REF!</v>
      </c>
      <c r="D142" s="56"/>
      <c r="E142" s="56"/>
      <c r="F142" s="57"/>
      <c r="H142" s="56"/>
    </row>
    <row r="143" spans="2:8" s="58" customFormat="1">
      <c r="B143" s="89" t="e">
        <f>#REF!*#REF!*#REF!</f>
        <v>#REF!</v>
      </c>
      <c r="D143" s="56" t="s">
        <v>22</v>
      </c>
      <c r="E143" s="56"/>
      <c r="F143" s="57"/>
      <c r="H143" s="56"/>
    </row>
    <row r="144" spans="2:8" s="58" customFormat="1">
      <c r="B144" s="103" t="e">
        <f>SUM(B139:B143)</f>
        <v>#REF!</v>
      </c>
      <c r="D144" s="56"/>
      <c r="E144" s="56"/>
      <c r="F144" s="57"/>
    </row>
    <row r="145" spans="2:6" s="58" customFormat="1">
      <c r="B145" s="104"/>
      <c r="D145" s="56"/>
      <c r="E145" s="56"/>
      <c r="F145" s="57"/>
    </row>
    <row r="147" spans="2:6" s="58" customFormat="1">
      <c r="B147" s="102"/>
      <c r="D147" s="56"/>
      <c r="E147" s="56"/>
      <c r="F147" s="57"/>
    </row>
    <row r="148" spans="2:6" s="58" customFormat="1">
      <c r="B148" s="85" t="s">
        <v>42</v>
      </c>
      <c r="D148" s="56"/>
      <c r="E148" s="56"/>
      <c r="F148" s="57"/>
    </row>
    <row r="149" spans="2:6" s="58" customFormat="1">
      <c r="B149" s="89" t="e">
        <f>#REF!*#REF!*#REF!</f>
        <v>#REF!</v>
      </c>
      <c r="D149" s="56"/>
      <c r="E149" s="56"/>
      <c r="F149" s="57"/>
    </row>
    <row r="150" spans="2:6" s="58" customFormat="1">
      <c r="B150" s="89" t="e">
        <f>#REF!*#REF!*#REF!</f>
        <v>#REF!</v>
      </c>
      <c r="D150" s="56"/>
      <c r="E150" s="56"/>
      <c r="F150" s="57"/>
    </row>
    <row r="151" spans="2:6" s="58" customFormat="1">
      <c r="B151" s="89" t="e">
        <f>#REF!*#REF!*#REF!</f>
        <v>#REF!</v>
      </c>
      <c r="D151" s="56"/>
      <c r="E151" s="56"/>
      <c r="F151" s="57"/>
    </row>
    <row r="152" spans="2:6" s="58" customFormat="1">
      <c r="B152" s="89" t="e">
        <f>#REF!*#REF!*#REF!</f>
        <v>#REF!</v>
      </c>
      <c r="D152" s="56"/>
      <c r="E152" s="56"/>
      <c r="F152" s="57"/>
    </row>
    <row r="153" spans="2:6" s="58" customFormat="1">
      <c r="B153" s="89" t="e">
        <f>#REF!*#REF!*#REF!</f>
        <v>#REF!</v>
      </c>
      <c r="D153" s="56"/>
      <c r="E153" s="56"/>
      <c r="F153" s="57"/>
    </row>
    <row r="154" spans="2:6" s="58" customFormat="1">
      <c r="B154" s="103" t="e">
        <f>SUM(B149:B153)</f>
        <v>#REF!</v>
      </c>
      <c r="D154" s="56"/>
      <c r="E154" s="56"/>
      <c r="F154" s="57"/>
    </row>
  </sheetData>
  <sheetProtection algorithmName="SHA-512" hashValue="eo3fuxwFHAkEKP47URgoZ6ut5L7p7zDW8v9HlpPzQ2H5g5YoKKUzaD9JtRFJaU2lb9AMzt/alBv+6vB4KTaiVA==" saltValue="gqHTZJnJDcAZoWViTo99CQ==" spinCount="100000" sheet="1" objects="1" scenarios="1"/>
  <mergeCells count="5">
    <mergeCell ref="E5:F5"/>
    <mergeCell ref="C50:G50"/>
    <mergeCell ref="C51:G51"/>
    <mergeCell ref="C66:D66"/>
    <mergeCell ref="C67:D67"/>
  </mergeCells>
  <pageMargins left="0.7" right="0.7" top="0.75" bottom="0.75" header="0.3" footer="0.3"/>
  <pageSetup paperSize="9" scale="52"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B9DF4-C76D-4796-9630-97114996D75D}">
  <sheetPr>
    <pageSetUpPr fitToPage="1"/>
  </sheetPr>
  <dimension ref="B3:H152"/>
  <sheetViews>
    <sheetView view="pageBreakPreview" zoomScaleNormal="100" zoomScaleSheetLayoutView="100" workbookViewId="0">
      <selection activeCell="I26" sqref="I26"/>
    </sheetView>
  </sheetViews>
  <sheetFormatPr defaultColWidth="9.28515625" defaultRowHeight="14.1"/>
  <cols>
    <col min="1" max="1" width="9.28515625" style="56"/>
    <col min="2" max="2" width="10.28515625" style="56" bestFit="1" customWidth="1"/>
    <col min="3" max="3" width="7.5703125" style="58" customWidth="1"/>
    <col min="4" max="4" width="55.28515625" style="56" customWidth="1"/>
    <col min="5" max="5" width="34.140625" style="56" customWidth="1"/>
    <col min="6" max="6" width="23.5703125" style="57" customWidth="1"/>
    <col min="7" max="7" width="15.85546875" style="58" bestFit="1" customWidth="1"/>
    <col min="8" max="8" width="20.85546875" style="56" bestFit="1" customWidth="1"/>
    <col min="9" max="9" width="44.7109375" style="56" customWidth="1"/>
    <col min="10" max="10" width="23.140625" style="56" customWidth="1"/>
    <col min="11" max="12" width="4.7109375" style="56" customWidth="1"/>
    <col min="13" max="16384" width="9.28515625" style="56"/>
  </cols>
  <sheetData>
    <row r="3" spans="2:8">
      <c r="B3" s="60" t="s">
        <v>272</v>
      </c>
      <c r="C3" s="82" t="s">
        <v>273</v>
      </c>
    </row>
    <row r="4" spans="2:8">
      <c r="B4" s="60" t="s">
        <v>274</v>
      </c>
      <c r="C4" s="82" t="s">
        <v>275</v>
      </c>
    </row>
    <row r="5" spans="2:8" ht="28.35">
      <c r="B5" s="59"/>
      <c r="C5" s="64" t="s">
        <v>3</v>
      </c>
      <c r="D5" s="64" t="s">
        <v>112</v>
      </c>
      <c r="E5" s="161" t="s">
        <v>113</v>
      </c>
      <c r="F5" s="161"/>
      <c r="G5" s="85" t="s">
        <v>114</v>
      </c>
      <c r="H5" s="113" t="s">
        <v>93</v>
      </c>
    </row>
    <row r="6" spans="2:8">
      <c r="B6" s="59"/>
      <c r="C6" s="89"/>
      <c r="D6" s="79" t="s">
        <v>115</v>
      </c>
      <c r="E6" s="63"/>
      <c r="F6" s="63"/>
      <c r="G6" s="89"/>
      <c r="H6" s="92" t="s">
        <v>19</v>
      </c>
    </row>
    <row r="7" spans="2:8">
      <c r="B7" s="59"/>
      <c r="C7" s="89">
        <v>1</v>
      </c>
      <c r="D7" s="88" t="s">
        <v>117</v>
      </c>
      <c r="E7" s="120"/>
      <c r="F7" s="94" t="s">
        <v>118</v>
      </c>
      <c r="G7" s="89">
        <v>2.7</v>
      </c>
      <c r="H7" s="68">
        <f>E7*G7</f>
        <v>0</v>
      </c>
    </row>
    <row r="8" spans="2:8" ht="15.6" customHeight="1">
      <c r="B8" s="59"/>
      <c r="C8" s="89">
        <v>2</v>
      </c>
      <c r="D8" s="88" t="s">
        <v>62</v>
      </c>
      <c r="E8" s="120"/>
      <c r="F8" s="94" t="s">
        <v>118</v>
      </c>
      <c r="G8" s="89">
        <v>2.7</v>
      </c>
      <c r="H8" s="68">
        <f t="shared" ref="H8:H11" si="0">E8*G8</f>
        <v>0</v>
      </c>
    </row>
    <row r="9" spans="2:8" ht="15" customHeight="1">
      <c r="B9" s="59"/>
      <c r="C9" s="89">
        <v>3</v>
      </c>
      <c r="D9" s="88" t="s">
        <v>64</v>
      </c>
      <c r="E9" s="120"/>
      <c r="F9" s="94" t="s">
        <v>118</v>
      </c>
      <c r="G9" s="89">
        <v>2.7</v>
      </c>
      <c r="H9" s="68">
        <f t="shared" si="0"/>
        <v>0</v>
      </c>
    </row>
    <row r="10" spans="2:8" ht="15" customHeight="1">
      <c r="B10" s="59"/>
      <c r="C10" s="89">
        <v>4</v>
      </c>
      <c r="D10" s="88" t="s">
        <v>119</v>
      </c>
      <c r="E10" s="120"/>
      <c r="F10" s="94" t="s">
        <v>118</v>
      </c>
      <c r="G10" s="89">
        <v>2.7</v>
      </c>
      <c r="H10" s="68">
        <f t="shared" si="0"/>
        <v>0</v>
      </c>
    </row>
    <row r="11" spans="2:8" ht="14.1" customHeight="1">
      <c r="B11" s="59"/>
      <c r="C11" s="89">
        <v>5</v>
      </c>
      <c r="D11" s="88" t="s">
        <v>66</v>
      </c>
      <c r="E11" s="120"/>
      <c r="F11" s="94" t="s">
        <v>118</v>
      </c>
      <c r="G11" s="89">
        <v>2.7</v>
      </c>
      <c r="H11" s="68">
        <f t="shared" si="0"/>
        <v>0</v>
      </c>
    </row>
    <row r="12" spans="2:8" ht="15.6" customHeight="1">
      <c r="B12" s="59"/>
      <c r="C12" s="89">
        <v>6</v>
      </c>
      <c r="D12" s="88" t="s">
        <v>120</v>
      </c>
      <c r="E12" s="120"/>
      <c r="F12" s="94" t="s">
        <v>118</v>
      </c>
      <c r="G12" s="89">
        <v>2.7</v>
      </c>
      <c r="H12" s="68">
        <f>E12*G12</f>
        <v>0</v>
      </c>
    </row>
    <row r="13" spans="2:8">
      <c r="B13" s="59"/>
      <c r="C13" s="89"/>
      <c r="D13" s="96" t="s">
        <v>121</v>
      </c>
      <c r="E13" s="63"/>
      <c r="F13" s="94"/>
      <c r="G13" s="89"/>
      <c r="H13" s="63"/>
    </row>
    <row r="14" spans="2:8">
      <c r="B14" s="59"/>
      <c r="C14" s="89">
        <v>7</v>
      </c>
      <c r="D14" s="88" t="s">
        <v>122</v>
      </c>
      <c r="E14" s="120"/>
      <c r="F14" s="94" t="s">
        <v>118</v>
      </c>
      <c r="G14" s="89">
        <v>2.7</v>
      </c>
      <c r="H14" s="68">
        <f t="shared" ref="H14:H49" si="1">E14*G14</f>
        <v>0</v>
      </c>
    </row>
    <row r="15" spans="2:8">
      <c r="B15" s="59"/>
      <c r="C15" s="89">
        <v>8</v>
      </c>
      <c r="D15" s="88" t="s">
        <v>123</v>
      </c>
      <c r="E15" s="120"/>
      <c r="F15" s="94" t="s">
        <v>118</v>
      </c>
      <c r="G15" s="89">
        <v>2.7</v>
      </c>
      <c r="H15" s="68">
        <f t="shared" si="1"/>
        <v>0</v>
      </c>
    </row>
    <row r="16" spans="2:8">
      <c r="B16" s="59"/>
      <c r="C16" s="89">
        <v>9</v>
      </c>
      <c r="D16" s="88" t="s">
        <v>124</v>
      </c>
      <c r="E16" s="120"/>
      <c r="F16" s="94" t="s">
        <v>118</v>
      </c>
      <c r="G16" s="89">
        <v>2.7</v>
      </c>
      <c r="H16" s="68">
        <f t="shared" si="1"/>
        <v>0</v>
      </c>
    </row>
    <row r="17" spans="2:8">
      <c r="B17" s="59"/>
      <c r="C17" s="89">
        <v>10</v>
      </c>
      <c r="D17" s="88" t="s">
        <v>125</v>
      </c>
      <c r="E17" s="120"/>
      <c r="F17" s="94" t="s">
        <v>118</v>
      </c>
      <c r="G17" s="89">
        <v>2.7</v>
      </c>
      <c r="H17" s="68">
        <f t="shared" si="1"/>
        <v>0</v>
      </c>
    </row>
    <row r="18" spans="2:8">
      <c r="B18" s="59"/>
      <c r="C18" s="89">
        <v>11</v>
      </c>
      <c r="D18" s="88" t="s">
        <v>126</v>
      </c>
      <c r="E18" s="120"/>
      <c r="F18" s="94" t="s">
        <v>118</v>
      </c>
      <c r="G18" s="89">
        <v>2.7</v>
      </c>
      <c r="H18" s="68">
        <f t="shared" si="1"/>
        <v>0</v>
      </c>
    </row>
    <row r="19" spans="2:8">
      <c r="B19" s="59"/>
      <c r="C19" s="89">
        <v>12</v>
      </c>
      <c r="D19" s="88" t="s">
        <v>127</v>
      </c>
      <c r="E19" s="120"/>
      <c r="F19" s="94" t="s">
        <v>118</v>
      </c>
      <c r="G19" s="89">
        <v>2.7</v>
      </c>
      <c r="H19" s="68">
        <f t="shared" si="1"/>
        <v>0</v>
      </c>
    </row>
    <row r="20" spans="2:8">
      <c r="B20" s="59"/>
      <c r="C20" s="89">
        <v>13</v>
      </c>
      <c r="D20" s="88" t="s">
        <v>128</v>
      </c>
      <c r="E20" s="120"/>
      <c r="F20" s="94" t="s">
        <v>118</v>
      </c>
      <c r="G20" s="89">
        <v>2.7</v>
      </c>
      <c r="H20" s="68">
        <f t="shared" si="1"/>
        <v>0</v>
      </c>
    </row>
    <row r="21" spans="2:8">
      <c r="B21" s="59"/>
      <c r="C21" s="89">
        <v>14</v>
      </c>
      <c r="D21" s="88" t="s">
        <v>129</v>
      </c>
      <c r="E21" s="120"/>
      <c r="F21" s="94" t="s">
        <v>118</v>
      </c>
      <c r="G21" s="89">
        <v>2.7</v>
      </c>
      <c r="H21" s="68">
        <f t="shared" si="1"/>
        <v>0</v>
      </c>
    </row>
    <row r="22" spans="2:8">
      <c r="B22" s="59"/>
      <c r="C22" s="89">
        <v>15</v>
      </c>
      <c r="D22" s="88" t="s">
        <v>130</v>
      </c>
      <c r="E22" s="120"/>
      <c r="F22" s="94" t="s">
        <v>118</v>
      </c>
      <c r="G22" s="89">
        <v>2.7</v>
      </c>
      <c r="H22" s="68">
        <f t="shared" si="1"/>
        <v>0</v>
      </c>
    </row>
    <row r="23" spans="2:8">
      <c r="B23" s="59"/>
      <c r="C23" s="89">
        <v>16</v>
      </c>
      <c r="D23" s="88" t="s">
        <v>131</v>
      </c>
      <c r="E23" s="120"/>
      <c r="F23" s="94" t="s">
        <v>118</v>
      </c>
      <c r="G23" s="89">
        <v>2.7</v>
      </c>
      <c r="H23" s="68">
        <f t="shared" si="1"/>
        <v>0</v>
      </c>
    </row>
    <row r="24" spans="2:8" ht="70.7">
      <c r="B24" s="59"/>
      <c r="C24" s="89">
        <v>17</v>
      </c>
      <c r="D24" s="88" t="s">
        <v>132</v>
      </c>
      <c r="E24" s="120"/>
      <c r="F24" s="94" t="s">
        <v>118</v>
      </c>
      <c r="G24" s="89">
        <v>2.7</v>
      </c>
      <c r="H24" s="68">
        <f t="shared" si="1"/>
        <v>0</v>
      </c>
    </row>
    <row r="25" spans="2:8">
      <c r="B25" s="59"/>
      <c r="C25" s="89">
        <v>18</v>
      </c>
      <c r="D25" s="88" t="s">
        <v>133</v>
      </c>
      <c r="E25" s="120"/>
      <c r="F25" s="94" t="s">
        <v>118</v>
      </c>
      <c r="G25" s="89">
        <v>2.7</v>
      </c>
      <c r="H25" s="68">
        <f t="shared" si="1"/>
        <v>0</v>
      </c>
    </row>
    <row r="26" spans="2:8">
      <c r="B26" s="59"/>
      <c r="C26" s="89">
        <v>19</v>
      </c>
      <c r="D26" s="88" t="s">
        <v>134</v>
      </c>
      <c r="E26" s="120"/>
      <c r="F26" s="94" t="s">
        <v>118</v>
      </c>
      <c r="G26" s="89">
        <v>2.7</v>
      </c>
      <c r="H26" s="68">
        <f t="shared" si="1"/>
        <v>0</v>
      </c>
    </row>
    <row r="27" spans="2:8">
      <c r="B27" s="59"/>
      <c r="C27" s="89">
        <v>20</v>
      </c>
      <c r="D27" s="88" t="s">
        <v>135</v>
      </c>
      <c r="E27" s="120"/>
      <c r="F27" s="94" t="s">
        <v>118</v>
      </c>
      <c r="G27" s="89">
        <v>2.7</v>
      </c>
      <c r="H27" s="68">
        <f t="shared" si="1"/>
        <v>0</v>
      </c>
    </row>
    <row r="28" spans="2:8" ht="28.35">
      <c r="B28" s="59"/>
      <c r="C28" s="89">
        <v>21</v>
      </c>
      <c r="D28" s="88" t="s">
        <v>136</v>
      </c>
      <c r="E28" s="120"/>
      <c r="F28" s="94" t="s">
        <v>118</v>
      </c>
      <c r="G28" s="89">
        <v>2.7</v>
      </c>
      <c r="H28" s="68">
        <f t="shared" si="1"/>
        <v>0</v>
      </c>
    </row>
    <row r="29" spans="2:8">
      <c r="B29" s="59"/>
      <c r="C29" s="89">
        <v>22</v>
      </c>
      <c r="D29" s="88" t="s">
        <v>137</v>
      </c>
      <c r="E29" s="120"/>
      <c r="F29" s="94" t="s">
        <v>118</v>
      </c>
      <c r="G29" s="89">
        <v>2.7</v>
      </c>
      <c r="H29" s="68">
        <f t="shared" si="1"/>
        <v>0</v>
      </c>
    </row>
    <row r="30" spans="2:8">
      <c r="B30" s="59"/>
      <c r="C30" s="89">
        <v>23</v>
      </c>
      <c r="D30" s="88" t="s">
        <v>138</v>
      </c>
      <c r="E30" s="120"/>
      <c r="F30" s="94" t="s">
        <v>118</v>
      </c>
      <c r="G30" s="89">
        <v>2.7</v>
      </c>
      <c r="H30" s="68">
        <f t="shared" si="1"/>
        <v>0</v>
      </c>
    </row>
    <row r="31" spans="2:8">
      <c r="B31" s="59"/>
      <c r="C31" s="89">
        <v>24</v>
      </c>
      <c r="D31" s="88" t="s">
        <v>139</v>
      </c>
      <c r="E31" s="120"/>
      <c r="F31" s="94" t="s">
        <v>118</v>
      </c>
      <c r="G31" s="89">
        <v>2.7</v>
      </c>
      <c r="H31" s="68">
        <f t="shared" si="1"/>
        <v>0</v>
      </c>
    </row>
    <row r="32" spans="2:8">
      <c r="B32" s="59"/>
      <c r="C32" s="89">
        <v>25</v>
      </c>
      <c r="D32" s="88" t="s">
        <v>140</v>
      </c>
      <c r="E32" s="120"/>
      <c r="F32" s="94" t="s">
        <v>118</v>
      </c>
      <c r="G32" s="89">
        <v>2.7</v>
      </c>
      <c r="H32" s="68">
        <f t="shared" si="1"/>
        <v>0</v>
      </c>
    </row>
    <row r="33" spans="2:8">
      <c r="B33" s="59"/>
      <c r="C33" s="89">
        <v>26</v>
      </c>
      <c r="D33" s="88" t="s">
        <v>141</v>
      </c>
      <c r="E33" s="120"/>
      <c r="F33" s="94" t="s">
        <v>118</v>
      </c>
      <c r="G33" s="89">
        <v>2.7</v>
      </c>
      <c r="H33" s="68">
        <f t="shared" si="1"/>
        <v>0</v>
      </c>
    </row>
    <row r="34" spans="2:8">
      <c r="B34" s="59"/>
      <c r="C34" s="89">
        <v>27</v>
      </c>
      <c r="D34" s="88" t="s">
        <v>142</v>
      </c>
      <c r="E34" s="120"/>
      <c r="F34" s="94" t="s">
        <v>118</v>
      </c>
      <c r="G34" s="89">
        <v>2.7</v>
      </c>
      <c r="H34" s="68">
        <f t="shared" si="1"/>
        <v>0</v>
      </c>
    </row>
    <row r="35" spans="2:8">
      <c r="B35" s="59"/>
      <c r="C35" s="89">
        <v>28</v>
      </c>
      <c r="D35" s="88" t="s">
        <v>143</v>
      </c>
      <c r="E35" s="120"/>
      <c r="F35" s="94" t="s">
        <v>118</v>
      </c>
      <c r="G35" s="89">
        <v>2.7</v>
      </c>
      <c r="H35" s="68">
        <f t="shared" si="1"/>
        <v>0</v>
      </c>
    </row>
    <row r="36" spans="2:8">
      <c r="B36" s="59"/>
      <c r="C36" s="89">
        <v>29</v>
      </c>
      <c r="D36" s="88" t="s">
        <v>144</v>
      </c>
      <c r="E36" s="120"/>
      <c r="F36" s="94" t="s">
        <v>118</v>
      </c>
      <c r="G36" s="89">
        <v>2.7</v>
      </c>
      <c r="H36" s="68">
        <f t="shared" si="1"/>
        <v>0</v>
      </c>
    </row>
    <row r="37" spans="2:8">
      <c r="B37" s="59"/>
      <c r="C37" s="89">
        <v>30</v>
      </c>
      <c r="D37" s="88" t="s">
        <v>145</v>
      </c>
      <c r="E37" s="120"/>
      <c r="F37" s="94" t="s">
        <v>118</v>
      </c>
      <c r="G37" s="89">
        <v>2.7</v>
      </c>
      <c r="H37" s="68">
        <f t="shared" si="1"/>
        <v>0</v>
      </c>
    </row>
    <row r="38" spans="2:8">
      <c r="B38" s="59"/>
      <c r="C38" s="89">
        <v>31</v>
      </c>
      <c r="D38" s="88" t="s">
        <v>146</v>
      </c>
      <c r="E38" s="120"/>
      <c r="F38" s="94" t="s">
        <v>118</v>
      </c>
      <c r="G38" s="89">
        <v>2.7</v>
      </c>
      <c r="H38" s="68">
        <f t="shared" si="1"/>
        <v>0</v>
      </c>
    </row>
    <row r="39" spans="2:8" ht="84.95">
      <c r="B39" s="59"/>
      <c r="C39" s="89">
        <v>32</v>
      </c>
      <c r="D39" s="88" t="s">
        <v>147</v>
      </c>
      <c r="E39" s="120"/>
      <c r="F39" s="94" t="s">
        <v>118</v>
      </c>
      <c r="G39" s="89">
        <v>2.7</v>
      </c>
      <c r="H39" s="68">
        <f t="shared" si="1"/>
        <v>0</v>
      </c>
    </row>
    <row r="40" spans="2:8">
      <c r="B40" s="59"/>
      <c r="C40" s="89">
        <v>33</v>
      </c>
      <c r="D40" s="88" t="s">
        <v>148</v>
      </c>
      <c r="E40" s="120"/>
      <c r="F40" s="94" t="s">
        <v>118</v>
      </c>
      <c r="G40" s="89">
        <v>2.7</v>
      </c>
      <c r="H40" s="68">
        <f t="shared" si="1"/>
        <v>0</v>
      </c>
    </row>
    <row r="41" spans="2:8">
      <c r="B41" s="59"/>
      <c r="C41" s="89">
        <v>34</v>
      </c>
      <c r="D41" s="88" t="s">
        <v>149</v>
      </c>
      <c r="E41" s="120"/>
      <c r="F41" s="94" t="s">
        <v>118</v>
      </c>
      <c r="G41" s="89">
        <v>2.7</v>
      </c>
      <c r="H41" s="68">
        <f t="shared" si="1"/>
        <v>0</v>
      </c>
    </row>
    <row r="42" spans="2:8">
      <c r="B42" s="59"/>
      <c r="C42" s="89">
        <v>35</v>
      </c>
      <c r="D42" s="88" t="s">
        <v>150</v>
      </c>
      <c r="E42" s="120"/>
      <c r="F42" s="94" t="s">
        <v>118</v>
      </c>
      <c r="G42" s="89">
        <v>2.7</v>
      </c>
      <c r="H42" s="68">
        <f t="shared" si="1"/>
        <v>0</v>
      </c>
    </row>
    <row r="43" spans="2:8">
      <c r="B43" s="59"/>
      <c r="C43" s="89">
        <v>36</v>
      </c>
      <c r="D43" s="88" t="s">
        <v>151</v>
      </c>
      <c r="E43" s="120"/>
      <c r="F43" s="94" t="s">
        <v>118</v>
      </c>
      <c r="G43" s="89">
        <v>2.7</v>
      </c>
      <c r="H43" s="68">
        <f t="shared" si="1"/>
        <v>0</v>
      </c>
    </row>
    <row r="44" spans="2:8">
      <c r="B44" s="59"/>
      <c r="C44" s="89">
        <v>37</v>
      </c>
      <c r="D44" s="88" t="s">
        <v>152</v>
      </c>
      <c r="E44" s="120"/>
      <c r="F44" s="94" t="s">
        <v>118</v>
      </c>
      <c r="G44" s="89">
        <v>2.7</v>
      </c>
      <c r="H44" s="68">
        <f t="shared" si="1"/>
        <v>0</v>
      </c>
    </row>
    <row r="45" spans="2:8">
      <c r="B45" s="59"/>
      <c r="C45" s="89">
        <v>38</v>
      </c>
      <c r="D45" s="95" t="s">
        <v>153</v>
      </c>
      <c r="E45" s="120"/>
      <c r="F45" s="94" t="s">
        <v>118</v>
      </c>
      <c r="G45" s="89">
        <v>2.7</v>
      </c>
      <c r="H45" s="68">
        <f t="shared" ref="H45:H46" si="2">E45*G45</f>
        <v>0</v>
      </c>
    </row>
    <row r="46" spans="2:8">
      <c r="B46" s="59"/>
      <c r="C46" s="89">
        <v>39</v>
      </c>
      <c r="D46" s="95" t="s">
        <v>154</v>
      </c>
      <c r="E46" s="120"/>
      <c r="F46" s="94" t="s">
        <v>118</v>
      </c>
      <c r="G46" s="89">
        <v>2.7</v>
      </c>
      <c r="H46" s="68">
        <f t="shared" si="2"/>
        <v>0</v>
      </c>
    </row>
    <row r="47" spans="2:8">
      <c r="B47" s="59"/>
      <c r="C47" s="89">
        <v>40</v>
      </c>
      <c r="D47" s="88" t="s">
        <v>155</v>
      </c>
      <c r="E47" s="120"/>
      <c r="F47" s="94" t="s">
        <v>118</v>
      </c>
      <c r="G47" s="89">
        <v>2.7</v>
      </c>
      <c r="H47" s="68">
        <f t="shared" si="1"/>
        <v>0</v>
      </c>
    </row>
    <row r="48" spans="2:8" ht="42.4">
      <c r="B48" s="59"/>
      <c r="C48" s="89">
        <v>41</v>
      </c>
      <c r="D48" s="88" t="s">
        <v>156</v>
      </c>
      <c r="E48" s="120"/>
      <c r="F48" s="94" t="s">
        <v>118</v>
      </c>
      <c r="G48" s="89">
        <v>2.7</v>
      </c>
      <c r="H48" s="68">
        <f t="shared" si="1"/>
        <v>0</v>
      </c>
    </row>
    <row r="49" spans="2:8">
      <c r="B49" s="59"/>
      <c r="C49" s="89">
        <v>42</v>
      </c>
      <c r="D49" s="114" t="s">
        <v>67</v>
      </c>
      <c r="E49" s="120"/>
      <c r="F49" s="94" t="s">
        <v>118</v>
      </c>
      <c r="G49" s="89">
        <v>2.7</v>
      </c>
      <c r="H49" s="68">
        <f t="shared" si="1"/>
        <v>0</v>
      </c>
    </row>
    <row r="50" spans="2:8" ht="18" customHeight="1">
      <c r="B50" s="59"/>
      <c r="C50" s="166" t="s">
        <v>276</v>
      </c>
      <c r="D50" s="166"/>
      <c r="E50" s="166"/>
      <c r="F50" s="166"/>
      <c r="G50" s="166"/>
      <c r="H50" s="91">
        <f>SUM(H7:H49)</f>
        <v>0</v>
      </c>
    </row>
    <row r="51" spans="2:8" ht="32.85" customHeight="1">
      <c r="B51" s="59"/>
      <c r="C51" s="167" t="s">
        <v>277</v>
      </c>
      <c r="D51" s="167"/>
      <c r="E51" s="167"/>
      <c r="F51" s="167"/>
      <c r="G51" s="167"/>
      <c r="H51" s="91">
        <f>DFP_DS_DSS!E61</f>
        <v>0</v>
      </c>
    </row>
    <row r="52" spans="2:8">
      <c r="B52" s="59"/>
    </row>
    <row r="53" spans="2:8">
      <c r="B53" s="59"/>
    </row>
    <row r="54" spans="2:8">
      <c r="B54" s="60" t="s">
        <v>278</v>
      </c>
      <c r="C54" s="82" t="s">
        <v>279</v>
      </c>
    </row>
    <row r="55" spans="2:8" ht="28.35">
      <c r="B55" s="59"/>
      <c r="C55" s="89" t="s">
        <v>161</v>
      </c>
      <c r="D55" s="64" t="s">
        <v>162</v>
      </c>
      <c r="E55" s="85" t="s">
        <v>163</v>
      </c>
      <c r="F55" s="57" t="s">
        <v>22</v>
      </c>
    </row>
    <row r="56" spans="2:8">
      <c r="B56" s="59"/>
      <c r="C56" s="89"/>
      <c r="D56" s="115" t="s">
        <v>19</v>
      </c>
      <c r="E56" s="63"/>
    </row>
    <row r="57" spans="2:8" ht="42.4">
      <c r="B57" s="59"/>
      <c r="C57" s="89">
        <v>1</v>
      </c>
      <c r="D57" s="88" t="s">
        <v>165</v>
      </c>
      <c r="E57" s="89">
        <f>SUM(E58:E60)</f>
        <v>0</v>
      </c>
      <c r="F57" s="57" t="s">
        <v>22</v>
      </c>
    </row>
    <row r="58" spans="2:8">
      <c r="B58" s="59"/>
      <c r="C58" s="89" t="s">
        <v>166</v>
      </c>
      <c r="D58" s="116" t="s">
        <v>167</v>
      </c>
      <c r="E58" s="120"/>
    </row>
    <row r="59" spans="2:8" ht="28.35">
      <c r="B59" s="59"/>
      <c r="C59" s="89" t="s">
        <v>168</v>
      </c>
      <c r="D59" s="116" t="s">
        <v>169</v>
      </c>
      <c r="E59" s="120"/>
    </row>
    <row r="60" spans="2:8">
      <c r="B60" s="59"/>
      <c r="C60" s="89" t="s">
        <v>170</v>
      </c>
      <c r="D60" s="116" t="s">
        <v>171</v>
      </c>
      <c r="E60" s="120"/>
    </row>
    <row r="61" spans="2:8">
      <c r="B61" s="59"/>
      <c r="C61" s="89">
        <v>2</v>
      </c>
      <c r="D61" s="94" t="s">
        <v>280</v>
      </c>
      <c r="E61" s="120"/>
    </row>
    <row r="62" spans="2:8">
      <c r="B62" s="59"/>
      <c r="C62" s="89">
        <v>3</v>
      </c>
      <c r="D62" s="94" t="s">
        <v>281</v>
      </c>
      <c r="E62" s="120"/>
    </row>
    <row r="63" spans="2:8">
      <c r="B63" s="59"/>
      <c r="C63" s="89">
        <v>4</v>
      </c>
      <c r="D63" s="94" t="s">
        <v>282</v>
      </c>
      <c r="E63" s="120"/>
    </row>
    <row r="64" spans="2:8" s="58" customFormat="1" ht="15" customHeight="1">
      <c r="B64" s="59"/>
      <c r="C64" s="167" t="s">
        <v>276</v>
      </c>
      <c r="D64" s="167"/>
      <c r="E64" s="91">
        <f>SUM(E58:E63)</f>
        <v>0</v>
      </c>
      <c r="F64" s="57"/>
    </row>
    <row r="65" spans="2:6" s="58" customFormat="1" ht="45" customHeight="1">
      <c r="B65" s="59"/>
      <c r="C65" s="165" t="s">
        <v>277</v>
      </c>
      <c r="D65" s="165"/>
      <c r="E65" s="91">
        <f>DFP_DS_DSS!E61</f>
        <v>0</v>
      </c>
      <c r="F65" s="57"/>
    </row>
    <row r="66" spans="2:6" s="58" customFormat="1">
      <c r="B66" s="59"/>
      <c r="D66" s="56"/>
      <c r="E66" s="56"/>
      <c r="F66" s="57"/>
    </row>
    <row r="67" spans="2:6" s="58" customFormat="1">
      <c r="B67" s="59"/>
      <c r="D67" s="56"/>
      <c r="E67" s="56"/>
      <c r="F67" s="57"/>
    </row>
    <row r="68" spans="2:6" s="58" customFormat="1">
      <c r="B68" s="59"/>
      <c r="D68" s="56"/>
      <c r="E68" s="56"/>
      <c r="F68" s="57"/>
    </row>
    <row r="69" spans="2:6" s="58" customFormat="1">
      <c r="B69" s="59"/>
      <c r="D69" s="56"/>
      <c r="E69" s="56"/>
      <c r="F69" s="57"/>
    </row>
    <row r="70" spans="2:6" s="58" customFormat="1">
      <c r="B70" s="59"/>
      <c r="D70" s="56"/>
      <c r="E70" s="56"/>
      <c r="F70" s="57"/>
    </row>
    <row r="71" spans="2:6" s="58" customFormat="1">
      <c r="B71" s="59"/>
      <c r="D71" s="56"/>
      <c r="E71" s="56"/>
      <c r="F71" s="57"/>
    </row>
    <row r="72" spans="2:6" s="58" customFormat="1">
      <c r="B72" s="59"/>
      <c r="D72" s="56"/>
      <c r="E72" s="56"/>
      <c r="F72" s="57"/>
    </row>
    <row r="73" spans="2:6" s="58" customFormat="1">
      <c r="B73" s="59"/>
      <c r="D73" s="56"/>
      <c r="E73" s="56"/>
      <c r="F73" s="57"/>
    </row>
    <row r="74" spans="2:6" s="58" customFormat="1">
      <c r="B74" s="59"/>
      <c r="D74" s="56"/>
      <c r="E74" s="56"/>
      <c r="F74" s="57"/>
    </row>
    <row r="75" spans="2:6" s="58" customFormat="1">
      <c r="B75" s="59"/>
      <c r="D75" s="56"/>
      <c r="E75" s="56"/>
      <c r="F75" s="57"/>
    </row>
    <row r="76" spans="2:6" s="58" customFormat="1">
      <c r="B76" s="59"/>
      <c r="D76" s="56"/>
      <c r="E76" s="56"/>
      <c r="F76" s="57"/>
    </row>
    <row r="77" spans="2:6" s="58" customFormat="1">
      <c r="B77" s="59"/>
      <c r="D77" s="56"/>
      <c r="E77" s="56"/>
      <c r="F77" s="57"/>
    </row>
    <row r="78" spans="2:6" s="58" customFormat="1">
      <c r="B78" s="59"/>
      <c r="D78" s="56"/>
      <c r="E78" s="56"/>
      <c r="F78" s="57"/>
    </row>
    <row r="79" spans="2:6" s="58" customFormat="1">
      <c r="B79" s="59"/>
      <c r="D79" s="56"/>
      <c r="E79" s="56"/>
      <c r="F79" s="57"/>
    </row>
    <row r="80" spans="2:6" s="58" customFormat="1">
      <c r="B80" s="59"/>
      <c r="D80" s="56"/>
      <c r="E80" s="56"/>
      <c r="F80" s="57"/>
    </row>
    <row r="81" spans="2:6" s="58" customFormat="1">
      <c r="B81" s="59"/>
      <c r="D81" s="56"/>
      <c r="E81" s="56"/>
      <c r="F81" s="57"/>
    </row>
    <row r="82" spans="2:6" s="58" customFormat="1">
      <c r="B82" s="59"/>
      <c r="D82" s="56"/>
      <c r="E82" s="56"/>
      <c r="F82" s="57"/>
    </row>
    <row r="83" spans="2:6" s="58" customFormat="1">
      <c r="B83" s="59"/>
      <c r="D83" s="56"/>
      <c r="E83" s="56"/>
      <c r="F83" s="57"/>
    </row>
    <row r="84" spans="2:6" s="58" customFormat="1">
      <c r="B84" s="59"/>
      <c r="D84" s="56"/>
      <c r="E84" s="56"/>
      <c r="F84" s="57"/>
    </row>
    <row r="85" spans="2:6" s="58" customFormat="1">
      <c r="B85" s="59"/>
      <c r="D85" s="56"/>
      <c r="E85" s="56"/>
      <c r="F85" s="57"/>
    </row>
    <row r="86" spans="2:6" s="58" customFormat="1">
      <c r="B86" s="59"/>
      <c r="D86" s="56"/>
      <c r="E86" s="56"/>
      <c r="F86" s="57"/>
    </row>
    <row r="87" spans="2:6" s="58" customFormat="1">
      <c r="B87" s="59"/>
      <c r="D87" s="56"/>
      <c r="E87" s="56"/>
      <c r="F87" s="57"/>
    </row>
    <row r="88" spans="2:6" s="58" customFormat="1">
      <c r="B88" s="59"/>
      <c r="D88" s="56"/>
      <c r="E88" s="56"/>
      <c r="F88" s="57"/>
    </row>
    <row r="89" spans="2:6" s="58" customFormat="1">
      <c r="B89" s="59"/>
      <c r="D89" s="56"/>
      <c r="E89" s="56"/>
      <c r="F89" s="57"/>
    </row>
    <row r="90" spans="2:6" s="58" customFormat="1">
      <c r="B90" s="59"/>
      <c r="D90" s="56"/>
      <c r="E90" s="56"/>
      <c r="F90" s="57"/>
    </row>
    <row r="91" spans="2:6" s="58" customFormat="1">
      <c r="B91" s="59"/>
      <c r="D91" s="56"/>
      <c r="E91" s="56"/>
      <c r="F91" s="57"/>
    </row>
    <row r="92" spans="2:6" s="58" customFormat="1">
      <c r="B92" s="59"/>
      <c r="D92" s="56"/>
      <c r="E92" s="56"/>
      <c r="F92" s="57"/>
    </row>
    <row r="98" spans="2:6" s="58" customFormat="1">
      <c r="B98" s="97"/>
      <c r="D98" s="56"/>
      <c r="E98" s="56"/>
      <c r="F98" s="57"/>
    </row>
    <row r="99" spans="2:6" s="58" customFormat="1">
      <c r="B99" s="97"/>
      <c r="D99" s="56"/>
      <c r="E99" s="56"/>
      <c r="F99" s="57"/>
    </row>
    <row r="100" spans="2:6" s="58" customFormat="1">
      <c r="B100" s="97"/>
      <c r="D100" s="56"/>
      <c r="E100" s="56"/>
      <c r="F100" s="57"/>
    </row>
    <row r="102" spans="2:6" s="58" customFormat="1">
      <c r="B102" s="97"/>
      <c r="D102" s="56"/>
      <c r="E102" s="56"/>
      <c r="F102" s="57"/>
    </row>
    <row r="103" spans="2:6" s="58" customFormat="1">
      <c r="B103" s="97"/>
      <c r="D103" s="56"/>
      <c r="E103" s="56"/>
      <c r="F103" s="57"/>
    </row>
    <row r="104" spans="2:6" s="58" customFormat="1">
      <c r="B104" s="97"/>
      <c r="D104" s="56"/>
      <c r="E104" s="56"/>
      <c r="F104" s="57"/>
    </row>
    <row r="105" spans="2:6" s="58" customFormat="1">
      <c r="B105" s="97"/>
      <c r="D105" s="56"/>
      <c r="E105" s="56"/>
      <c r="F105" s="57"/>
    </row>
    <row r="108" spans="2:6" s="58" customFormat="1">
      <c r="B108" s="98"/>
      <c r="D108" s="56"/>
      <c r="E108" s="56"/>
      <c r="F108" s="57"/>
    </row>
    <row r="109" spans="2:6" s="58" customFormat="1">
      <c r="B109" s="98"/>
      <c r="D109" s="56"/>
      <c r="E109" s="56"/>
      <c r="F109" s="57"/>
    </row>
    <row r="110" spans="2:6" s="58" customFormat="1">
      <c r="B110" s="98"/>
      <c r="D110" s="56"/>
      <c r="E110" s="56"/>
      <c r="F110" s="57"/>
    </row>
    <row r="111" spans="2:6" s="58" customFormat="1">
      <c r="B111" s="98"/>
      <c r="D111" s="56"/>
      <c r="E111" s="56"/>
      <c r="F111" s="57"/>
    </row>
    <row r="112" spans="2:6" s="58" customFormat="1">
      <c r="B112" s="98"/>
      <c r="D112" s="56"/>
      <c r="E112" s="56"/>
      <c r="F112" s="57"/>
    </row>
    <row r="114" spans="2:8" s="58" customFormat="1">
      <c r="B114" s="98"/>
      <c r="D114" s="56"/>
      <c r="E114" s="56"/>
      <c r="F114" s="57"/>
    </row>
    <row r="115" spans="2:8" s="58" customFormat="1">
      <c r="B115" s="98"/>
      <c r="D115" s="56"/>
      <c r="E115" s="56"/>
      <c r="F115" s="57"/>
    </row>
    <row r="116" spans="2:8" s="58" customFormat="1">
      <c r="B116" s="98"/>
      <c r="D116" s="56"/>
      <c r="E116" s="56"/>
      <c r="F116" s="57"/>
    </row>
    <row r="117" spans="2:8" s="58" customFormat="1">
      <c r="B117" s="98"/>
      <c r="D117" s="56"/>
      <c r="E117" s="56"/>
      <c r="F117" s="57"/>
    </row>
    <row r="118" spans="2:8" s="58" customFormat="1">
      <c r="B118" s="98"/>
      <c r="D118" s="56"/>
      <c r="E118" s="56"/>
      <c r="F118" s="57"/>
    </row>
    <row r="121" spans="2:8" s="58" customFormat="1">
      <c r="B121" s="97"/>
      <c r="D121" s="56"/>
      <c r="E121" s="56"/>
      <c r="F121" s="57"/>
    </row>
    <row r="122" spans="2:8" s="58" customFormat="1">
      <c r="B122" s="97"/>
      <c r="D122" s="56"/>
      <c r="E122" s="56"/>
      <c r="F122" s="57"/>
    </row>
    <row r="123" spans="2:8" s="58" customFormat="1">
      <c r="B123" s="97"/>
      <c r="D123" s="56"/>
      <c r="E123" s="56"/>
      <c r="F123" s="57"/>
    </row>
    <row r="124" spans="2:8" s="58" customFormat="1">
      <c r="B124" s="99"/>
      <c r="D124" s="56"/>
      <c r="E124" s="56"/>
      <c r="F124" s="57"/>
    </row>
    <row r="126" spans="2:8" s="58" customFormat="1">
      <c r="B126" s="100"/>
      <c r="D126" s="56"/>
      <c r="E126" s="56"/>
      <c r="F126" s="57"/>
      <c r="H126" s="56"/>
    </row>
    <row r="127" spans="2:8" s="58" customFormat="1">
      <c r="B127" s="100"/>
      <c r="D127" s="56"/>
      <c r="E127" s="56"/>
      <c r="F127" s="57"/>
      <c r="H127" s="56"/>
    </row>
    <row r="128" spans="2:8" s="58" customFormat="1">
      <c r="B128" s="100"/>
      <c r="D128" s="56"/>
      <c r="E128" s="56"/>
      <c r="F128" s="57"/>
      <c r="H128" s="56"/>
    </row>
    <row r="129" spans="2:8" s="58" customFormat="1">
      <c r="B129" s="100"/>
      <c r="D129" s="56"/>
      <c r="E129" s="56"/>
      <c r="F129" s="57"/>
      <c r="H129" s="56"/>
    </row>
    <row r="134" spans="2:8" s="58" customFormat="1">
      <c r="B134" s="101"/>
      <c r="D134" s="56"/>
      <c r="E134" s="56"/>
      <c r="F134" s="57"/>
      <c r="H134" s="56"/>
    </row>
    <row r="135" spans="2:8" s="58" customFormat="1">
      <c r="B135" s="102"/>
      <c r="D135" s="56"/>
      <c r="E135" s="56"/>
      <c r="F135" s="57"/>
      <c r="H135" s="56"/>
    </row>
    <row r="136" spans="2:8" s="58" customFormat="1">
      <c r="B136" s="85" t="s">
        <v>42</v>
      </c>
      <c r="D136" s="56"/>
      <c r="E136" s="56"/>
      <c r="F136" s="57"/>
      <c r="H136" s="56"/>
    </row>
    <row r="137" spans="2:8" s="58" customFormat="1">
      <c r="B137" s="89" t="e">
        <f>#REF!*#REF!*#REF!</f>
        <v>#REF!</v>
      </c>
      <c r="D137" s="56"/>
      <c r="E137" s="56"/>
      <c r="F137" s="57"/>
      <c r="H137" s="56"/>
    </row>
    <row r="138" spans="2:8" s="58" customFormat="1">
      <c r="B138" s="89" t="e">
        <f>#REF!*#REF!*#REF!</f>
        <v>#REF!</v>
      </c>
      <c r="D138" s="56"/>
      <c r="E138" s="56"/>
      <c r="F138" s="57"/>
      <c r="H138" s="56"/>
    </row>
    <row r="139" spans="2:8" s="58" customFormat="1">
      <c r="B139" s="89" t="e">
        <f>#REF!*#REF!*#REF!</f>
        <v>#REF!</v>
      </c>
      <c r="D139" s="56"/>
      <c r="E139" s="56"/>
      <c r="F139" s="57"/>
      <c r="H139" s="56"/>
    </row>
    <row r="140" spans="2:8" s="58" customFormat="1">
      <c r="B140" s="89" t="e">
        <f>#REF!*#REF!*#REF!</f>
        <v>#REF!</v>
      </c>
      <c r="D140" s="56"/>
      <c r="E140" s="56"/>
      <c r="F140" s="57"/>
      <c r="H140" s="56"/>
    </row>
    <row r="141" spans="2:8" s="58" customFormat="1">
      <c r="B141" s="89" t="e">
        <f>#REF!*#REF!*#REF!</f>
        <v>#REF!</v>
      </c>
      <c r="D141" s="56" t="s">
        <v>22</v>
      </c>
      <c r="E141" s="56"/>
      <c r="F141" s="57"/>
      <c r="H141" s="56"/>
    </row>
    <row r="142" spans="2:8" s="58" customFormat="1">
      <c r="B142" s="103" t="e">
        <f>SUM(B137:B141)</f>
        <v>#REF!</v>
      </c>
      <c r="D142" s="56"/>
      <c r="E142" s="56"/>
      <c r="F142" s="57"/>
    </row>
    <row r="143" spans="2:8" s="58" customFormat="1">
      <c r="B143" s="104"/>
      <c r="D143" s="56"/>
      <c r="E143" s="56"/>
      <c r="F143" s="57"/>
    </row>
    <row r="145" spans="2:6" s="58" customFormat="1">
      <c r="B145" s="102"/>
      <c r="D145" s="56"/>
      <c r="E145" s="56"/>
      <c r="F145" s="57"/>
    </row>
    <row r="146" spans="2:6" s="58" customFormat="1">
      <c r="B146" s="85" t="s">
        <v>42</v>
      </c>
      <c r="D146" s="56"/>
      <c r="E146" s="56"/>
      <c r="F146" s="57"/>
    </row>
    <row r="147" spans="2:6" s="58" customFormat="1">
      <c r="B147" s="89" t="e">
        <f>#REF!*#REF!*#REF!</f>
        <v>#REF!</v>
      </c>
      <c r="D147" s="56"/>
      <c r="E147" s="56"/>
      <c r="F147" s="57"/>
    </row>
    <row r="148" spans="2:6" s="58" customFormat="1">
      <c r="B148" s="89" t="e">
        <f>#REF!*#REF!*#REF!</f>
        <v>#REF!</v>
      </c>
      <c r="D148" s="56"/>
      <c r="E148" s="56"/>
      <c r="F148" s="57"/>
    </row>
    <row r="149" spans="2:6" s="58" customFormat="1">
      <c r="B149" s="89" t="e">
        <f>#REF!*#REF!*#REF!</f>
        <v>#REF!</v>
      </c>
      <c r="D149" s="56"/>
      <c r="E149" s="56"/>
      <c r="F149" s="57"/>
    </row>
    <row r="150" spans="2:6" s="58" customFormat="1">
      <c r="B150" s="89" t="e">
        <f>#REF!*#REF!*#REF!</f>
        <v>#REF!</v>
      </c>
      <c r="D150" s="56"/>
      <c r="E150" s="56"/>
      <c r="F150" s="57"/>
    </row>
    <row r="151" spans="2:6" s="58" customFormat="1">
      <c r="B151" s="89" t="e">
        <f>#REF!*#REF!*#REF!</f>
        <v>#REF!</v>
      </c>
      <c r="D151" s="56"/>
      <c r="E151" s="56"/>
      <c r="F151" s="57"/>
    </row>
    <row r="152" spans="2:6" s="58" customFormat="1">
      <c r="B152" s="103" t="e">
        <f>SUM(B147:B151)</f>
        <v>#REF!</v>
      </c>
      <c r="D152" s="56"/>
      <c r="E152" s="56"/>
      <c r="F152" s="57"/>
    </row>
  </sheetData>
  <sheetProtection algorithmName="SHA-512" hashValue="kV7VDBvvwwxlgnxSYs/0IGkaY6N3YvXDKB+3T0Vvht83DL6H1duLvR+48bT2EsDcx455sU3qC8fSJRIAcEv6Qw==" saltValue="6obu4jzayaennCvWo6gECg==" spinCount="100000" sheet="1" objects="1" scenarios="1"/>
  <mergeCells count="5">
    <mergeCell ref="E5:F5"/>
    <mergeCell ref="C50:G50"/>
    <mergeCell ref="C51:G51"/>
    <mergeCell ref="C64:D64"/>
    <mergeCell ref="C65:D65"/>
  </mergeCells>
  <pageMargins left="0.7" right="0.7" top="0.75" bottom="0.75" header="0.3" footer="0.3"/>
  <pageSetup paperSize="9" scale="52"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FE614-D0D4-45C9-BA66-148873A52068}">
  <sheetPr>
    <pageSetUpPr fitToPage="1"/>
  </sheetPr>
  <dimension ref="B3:H154"/>
  <sheetViews>
    <sheetView view="pageBreakPreview" zoomScaleNormal="100" zoomScaleSheetLayoutView="100" workbookViewId="0">
      <selection activeCell="I28" sqref="I28"/>
    </sheetView>
  </sheetViews>
  <sheetFormatPr defaultColWidth="9.28515625" defaultRowHeight="14.1"/>
  <cols>
    <col min="1" max="1" width="9.28515625" style="56"/>
    <col min="2" max="2" width="10.28515625" style="56" bestFit="1" customWidth="1"/>
    <col min="3" max="3" width="7.5703125" style="58" customWidth="1"/>
    <col min="4" max="4" width="55.28515625" style="56" customWidth="1"/>
    <col min="5" max="5" width="34.140625" style="56" customWidth="1"/>
    <col min="6" max="6" width="23.5703125" style="57" customWidth="1"/>
    <col min="7" max="7" width="15.85546875" style="58" bestFit="1" customWidth="1"/>
    <col min="8" max="8" width="20.85546875" style="56" bestFit="1" customWidth="1"/>
    <col min="9" max="9" width="44.7109375" style="56" customWidth="1"/>
    <col min="10" max="10" width="23.140625" style="56" customWidth="1"/>
    <col min="11" max="12" width="4.7109375" style="56" customWidth="1"/>
    <col min="13" max="16384" width="9.28515625" style="56"/>
  </cols>
  <sheetData>
    <row r="3" spans="2:8">
      <c r="B3" s="60" t="s">
        <v>283</v>
      </c>
      <c r="C3" s="82" t="s">
        <v>284</v>
      </c>
    </row>
    <row r="4" spans="2:8">
      <c r="B4" s="60" t="s">
        <v>285</v>
      </c>
      <c r="C4" s="82" t="s">
        <v>286</v>
      </c>
    </row>
    <row r="5" spans="2:8" ht="28.35">
      <c r="B5" s="59"/>
      <c r="C5" s="64" t="s">
        <v>3</v>
      </c>
      <c r="D5" s="64" t="s">
        <v>112</v>
      </c>
      <c r="E5" s="161" t="s">
        <v>113</v>
      </c>
      <c r="F5" s="161"/>
      <c r="G5" s="85" t="s">
        <v>114</v>
      </c>
      <c r="H5" s="113" t="s">
        <v>93</v>
      </c>
    </row>
    <row r="6" spans="2:8">
      <c r="B6" s="59"/>
      <c r="C6" s="89"/>
      <c r="D6" s="79" t="s">
        <v>115</v>
      </c>
      <c r="E6" s="63"/>
      <c r="F6" s="63"/>
      <c r="G6" s="89"/>
      <c r="H6" s="92" t="s">
        <v>18</v>
      </c>
    </row>
    <row r="7" spans="2:8">
      <c r="B7" s="59"/>
      <c r="C7" s="89">
        <v>1</v>
      </c>
      <c r="D7" s="88" t="s">
        <v>117</v>
      </c>
      <c r="E7" s="120"/>
      <c r="F7" s="94" t="s">
        <v>118</v>
      </c>
      <c r="G7" s="89">
        <v>5.0599999999999996</v>
      </c>
      <c r="H7" s="68">
        <f>E7*G7</f>
        <v>0</v>
      </c>
    </row>
    <row r="8" spans="2:8" ht="15.6" customHeight="1">
      <c r="B8" s="59"/>
      <c r="C8" s="89">
        <v>2</v>
      </c>
      <c r="D8" s="88" t="s">
        <v>62</v>
      </c>
      <c r="E8" s="120"/>
      <c r="F8" s="94" t="s">
        <v>118</v>
      </c>
      <c r="G8" s="89">
        <v>5.0599999999999996</v>
      </c>
      <c r="H8" s="68">
        <f t="shared" ref="H8:H11" si="0">E8*G8</f>
        <v>0</v>
      </c>
    </row>
    <row r="9" spans="2:8" ht="15.6" customHeight="1">
      <c r="B9" s="59"/>
      <c r="C9" s="89">
        <v>3</v>
      </c>
      <c r="D9" s="88" t="s">
        <v>64</v>
      </c>
      <c r="E9" s="120"/>
      <c r="F9" s="94" t="s">
        <v>118</v>
      </c>
      <c r="G9" s="89">
        <v>5.0599999999999996</v>
      </c>
      <c r="H9" s="68">
        <f t="shared" si="0"/>
        <v>0</v>
      </c>
    </row>
    <row r="10" spans="2:8" ht="15.6" customHeight="1">
      <c r="B10" s="59"/>
      <c r="C10" s="89">
        <v>4</v>
      </c>
      <c r="D10" s="88" t="s">
        <v>119</v>
      </c>
      <c r="E10" s="120"/>
      <c r="F10" s="94" t="s">
        <v>118</v>
      </c>
      <c r="G10" s="89">
        <v>5.0599999999999996</v>
      </c>
      <c r="H10" s="68">
        <f t="shared" si="0"/>
        <v>0</v>
      </c>
    </row>
    <row r="11" spans="2:8" ht="15.6" customHeight="1">
      <c r="B11" s="59"/>
      <c r="C11" s="89">
        <v>5</v>
      </c>
      <c r="D11" s="88" t="s">
        <v>66</v>
      </c>
      <c r="E11" s="120"/>
      <c r="F11" s="94" t="s">
        <v>118</v>
      </c>
      <c r="G11" s="89">
        <v>5.0599999999999996</v>
      </c>
      <c r="H11" s="68">
        <f t="shared" si="0"/>
        <v>0</v>
      </c>
    </row>
    <row r="12" spans="2:8" ht="15.6" customHeight="1">
      <c r="B12" s="59"/>
      <c r="C12" s="89">
        <v>6</v>
      </c>
      <c r="D12" s="88" t="s">
        <v>120</v>
      </c>
      <c r="E12" s="120"/>
      <c r="F12" s="94" t="s">
        <v>118</v>
      </c>
      <c r="G12" s="89">
        <v>5.0599999999999996</v>
      </c>
      <c r="H12" s="68">
        <f>E12*G12</f>
        <v>0</v>
      </c>
    </row>
    <row r="13" spans="2:8" ht="15.6" customHeight="1">
      <c r="B13" s="59"/>
      <c r="C13" s="89"/>
      <c r="D13" s="96" t="s">
        <v>121</v>
      </c>
      <c r="E13" s="63"/>
      <c r="F13" s="94"/>
      <c r="G13" s="89"/>
      <c r="H13" s="63"/>
    </row>
    <row r="14" spans="2:8" ht="15.6" customHeight="1">
      <c r="B14" s="59"/>
      <c r="C14" s="89">
        <v>7</v>
      </c>
      <c r="D14" s="88" t="s">
        <v>122</v>
      </c>
      <c r="E14" s="120"/>
      <c r="F14" s="94" t="s">
        <v>118</v>
      </c>
      <c r="G14" s="89">
        <v>5.0599999999999996</v>
      </c>
      <c r="H14" s="68">
        <f t="shared" ref="H14:H49" si="1">E14*G14</f>
        <v>0</v>
      </c>
    </row>
    <row r="15" spans="2:8">
      <c r="B15" s="59"/>
      <c r="C15" s="89">
        <v>8</v>
      </c>
      <c r="D15" s="88" t="s">
        <v>123</v>
      </c>
      <c r="E15" s="120"/>
      <c r="F15" s="94" t="s">
        <v>118</v>
      </c>
      <c r="G15" s="89">
        <v>5.0599999999999996</v>
      </c>
      <c r="H15" s="68">
        <f t="shared" si="1"/>
        <v>0</v>
      </c>
    </row>
    <row r="16" spans="2:8">
      <c r="B16" s="59"/>
      <c r="C16" s="89">
        <v>9</v>
      </c>
      <c r="D16" s="88" t="s">
        <v>124</v>
      </c>
      <c r="E16" s="120"/>
      <c r="F16" s="94" t="s">
        <v>118</v>
      </c>
      <c r="G16" s="89">
        <v>5.0599999999999996</v>
      </c>
      <c r="H16" s="68">
        <f t="shared" si="1"/>
        <v>0</v>
      </c>
    </row>
    <row r="17" spans="2:8">
      <c r="B17" s="59"/>
      <c r="C17" s="89">
        <v>10</v>
      </c>
      <c r="D17" s="88" t="s">
        <v>125</v>
      </c>
      <c r="E17" s="120"/>
      <c r="F17" s="94" t="s">
        <v>118</v>
      </c>
      <c r="G17" s="89">
        <v>5.0599999999999996</v>
      </c>
      <c r="H17" s="68">
        <f t="shared" si="1"/>
        <v>0</v>
      </c>
    </row>
    <row r="18" spans="2:8">
      <c r="B18" s="59"/>
      <c r="C18" s="89">
        <v>11</v>
      </c>
      <c r="D18" s="88" t="s">
        <v>126</v>
      </c>
      <c r="E18" s="120"/>
      <c r="F18" s="94" t="s">
        <v>118</v>
      </c>
      <c r="G18" s="89">
        <v>5.0599999999999996</v>
      </c>
      <c r="H18" s="68">
        <f t="shared" si="1"/>
        <v>0</v>
      </c>
    </row>
    <row r="19" spans="2:8">
      <c r="B19" s="59"/>
      <c r="C19" s="89">
        <v>12</v>
      </c>
      <c r="D19" s="88" t="s">
        <v>127</v>
      </c>
      <c r="E19" s="120"/>
      <c r="F19" s="94" t="s">
        <v>118</v>
      </c>
      <c r="G19" s="89">
        <v>5.0599999999999996</v>
      </c>
      <c r="H19" s="68">
        <f t="shared" si="1"/>
        <v>0</v>
      </c>
    </row>
    <row r="20" spans="2:8">
      <c r="B20" s="59"/>
      <c r="C20" s="89">
        <v>13</v>
      </c>
      <c r="D20" s="88" t="s">
        <v>128</v>
      </c>
      <c r="E20" s="120"/>
      <c r="F20" s="94" t="s">
        <v>118</v>
      </c>
      <c r="G20" s="89">
        <v>5.0599999999999996</v>
      </c>
      <c r="H20" s="68">
        <f t="shared" si="1"/>
        <v>0</v>
      </c>
    </row>
    <row r="21" spans="2:8">
      <c r="B21" s="59"/>
      <c r="C21" s="89">
        <v>14</v>
      </c>
      <c r="D21" s="88" t="s">
        <v>129</v>
      </c>
      <c r="E21" s="120"/>
      <c r="F21" s="94" t="s">
        <v>118</v>
      </c>
      <c r="G21" s="89">
        <v>5.0599999999999996</v>
      </c>
      <c r="H21" s="68">
        <f t="shared" si="1"/>
        <v>0</v>
      </c>
    </row>
    <row r="22" spans="2:8">
      <c r="B22" s="59"/>
      <c r="C22" s="89">
        <v>15</v>
      </c>
      <c r="D22" s="88" t="s">
        <v>130</v>
      </c>
      <c r="E22" s="120"/>
      <c r="F22" s="94" t="s">
        <v>118</v>
      </c>
      <c r="G22" s="89">
        <v>5.0599999999999996</v>
      </c>
      <c r="H22" s="68">
        <f t="shared" si="1"/>
        <v>0</v>
      </c>
    </row>
    <row r="23" spans="2:8">
      <c r="B23" s="59"/>
      <c r="C23" s="89">
        <v>16</v>
      </c>
      <c r="D23" s="88" t="s">
        <v>131</v>
      </c>
      <c r="E23" s="120"/>
      <c r="F23" s="94" t="s">
        <v>118</v>
      </c>
      <c r="G23" s="89">
        <v>5.0599999999999996</v>
      </c>
      <c r="H23" s="68">
        <f t="shared" si="1"/>
        <v>0</v>
      </c>
    </row>
    <row r="24" spans="2:8" ht="70.7">
      <c r="B24" s="59"/>
      <c r="C24" s="89">
        <v>17</v>
      </c>
      <c r="D24" s="88" t="s">
        <v>132</v>
      </c>
      <c r="E24" s="120"/>
      <c r="F24" s="94" t="s">
        <v>118</v>
      </c>
      <c r="G24" s="89">
        <v>5.0599999999999996</v>
      </c>
      <c r="H24" s="68">
        <f t="shared" si="1"/>
        <v>0</v>
      </c>
    </row>
    <row r="25" spans="2:8">
      <c r="B25" s="59"/>
      <c r="C25" s="89">
        <v>18</v>
      </c>
      <c r="D25" s="88" t="s">
        <v>133</v>
      </c>
      <c r="E25" s="120"/>
      <c r="F25" s="94" t="s">
        <v>118</v>
      </c>
      <c r="G25" s="89">
        <v>5.0599999999999996</v>
      </c>
      <c r="H25" s="68">
        <f t="shared" si="1"/>
        <v>0</v>
      </c>
    </row>
    <row r="26" spans="2:8">
      <c r="B26" s="59"/>
      <c r="C26" s="89">
        <v>19</v>
      </c>
      <c r="D26" s="88" t="s">
        <v>134</v>
      </c>
      <c r="E26" s="120"/>
      <c r="F26" s="94" t="s">
        <v>118</v>
      </c>
      <c r="G26" s="89">
        <v>5.0599999999999996</v>
      </c>
      <c r="H26" s="68">
        <f t="shared" si="1"/>
        <v>0</v>
      </c>
    </row>
    <row r="27" spans="2:8">
      <c r="B27" s="59"/>
      <c r="C27" s="89">
        <v>20</v>
      </c>
      <c r="D27" s="88" t="s">
        <v>135</v>
      </c>
      <c r="E27" s="120"/>
      <c r="F27" s="94" t="s">
        <v>118</v>
      </c>
      <c r="G27" s="89">
        <v>5.0599999999999996</v>
      </c>
      <c r="H27" s="68">
        <f t="shared" si="1"/>
        <v>0</v>
      </c>
    </row>
    <row r="28" spans="2:8" ht="28.35">
      <c r="B28" s="59"/>
      <c r="C28" s="89">
        <v>21</v>
      </c>
      <c r="D28" s="88" t="s">
        <v>136</v>
      </c>
      <c r="E28" s="120"/>
      <c r="F28" s="94" t="s">
        <v>118</v>
      </c>
      <c r="G28" s="89">
        <v>5.0599999999999996</v>
      </c>
      <c r="H28" s="68">
        <f t="shared" si="1"/>
        <v>0</v>
      </c>
    </row>
    <row r="29" spans="2:8">
      <c r="B29" s="59"/>
      <c r="C29" s="89">
        <v>22</v>
      </c>
      <c r="D29" s="88" t="s">
        <v>137</v>
      </c>
      <c r="E29" s="120"/>
      <c r="F29" s="94" t="s">
        <v>118</v>
      </c>
      <c r="G29" s="89">
        <v>5.0599999999999996</v>
      </c>
      <c r="H29" s="68">
        <f t="shared" si="1"/>
        <v>0</v>
      </c>
    </row>
    <row r="30" spans="2:8">
      <c r="B30" s="59"/>
      <c r="C30" s="89">
        <v>23</v>
      </c>
      <c r="D30" s="88" t="s">
        <v>138</v>
      </c>
      <c r="E30" s="120"/>
      <c r="F30" s="94" t="s">
        <v>118</v>
      </c>
      <c r="G30" s="89">
        <v>5.0599999999999996</v>
      </c>
      <c r="H30" s="68">
        <f t="shared" si="1"/>
        <v>0</v>
      </c>
    </row>
    <row r="31" spans="2:8">
      <c r="B31" s="59"/>
      <c r="C31" s="89">
        <v>24</v>
      </c>
      <c r="D31" s="88" t="s">
        <v>139</v>
      </c>
      <c r="E31" s="120"/>
      <c r="F31" s="94" t="s">
        <v>118</v>
      </c>
      <c r="G31" s="89">
        <v>5.0599999999999996</v>
      </c>
      <c r="H31" s="68">
        <f t="shared" si="1"/>
        <v>0</v>
      </c>
    </row>
    <row r="32" spans="2:8">
      <c r="B32" s="59"/>
      <c r="C32" s="89">
        <v>25</v>
      </c>
      <c r="D32" s="88" t="s">
        <v>140</v>
      </c>
      <c r="E32" s="120"/>
      <c r="F32" s="94" t="s">
        <v>118</v>
      </c>
      <c r="G32" s="89">
        <v>5.0599999999999996</v>
      </c>
      <c r="H32" s="68">
        <f t="shared" si="1"/>
        <v>0</v>
      </c>
    </row>
    <row r="33" spans="2:8">
      <c r="B33" s="59"/>
      <c r="C33" s="89">
        <v>26</v>
      </c>
      <c r="D33" s="88" t="s">
        <v>141</v>
      </c>
      <c r="E33" s="120"/>
      <c r="F33" s="94" t="s">
        <v>118</v>
      </c>
      <c r="G33" s="89">
        <v>5.0599999999999996</v>
      </c>
      <c r="H33" s="68">
        <f t="shared" si="1"/>
        <v>0</v>
      </c>
    </row>
    <row r="34" spans="2:8">
      <c r="B34" s="59"/>
      <c r="C34" s="89">
        <v>27</v>
      </c>
      <c r="D34" s="88" t="s">
        <v>142</v>
      </c>
      <c r="E34" s="120"/>
      <c r="F34" s="94" t="s">
        <v>118</v>
      </c>
      <c r="G34" s="89">
        <v>5.0599999999999996</v>
      </c>
      <c r="H34" s="68">
        <f t="shared" si="1"/>
        <v>0</v>
      </c>
    </row>
    <row r="35" spans="2:8">
      <c r="B35" s="59"/>
      <c r="C35" s="89">
        <v>28</v>
      </c>
      <c r="D35" s="88" t="s">
        <v>143</v>
      </c>
      <c r="E35" s="120"/>
      <c r="F35" s="94" t="s">
        <v>118</v>
      </c>
      <c r="G35" s="89">
        <v>5.0599999999999996</v>
      </c>
      <c r="H35" s="68">
        <f t="shared" si="1"/>
        <v>0</v>
      </c>
    </row>
    <row r="36" spans="2:8">
      <c r="B36" s="59"/>
      <c r="C36" s="89">
        <v>29</v>
      </c>
      <c r="D36" s="88" t="s">
        <v>144</v>
      </c>
      <c r="E36" s="120"/>
      <c r="F36" s="94" t="s">
        <v>118</v>
      </c>
      <c r="G36" s="89">
        <v>5.0599999999999996</v>
      </c>
      <c r="H36" s="68">
        <f t="shared" si="1"/>
        <v>0</v>
      </c>
    </row>
    <row r="37" spans="2:8">
      <c r="B37" s="59"/>
      <c r="C37" s="89">
        <v>30</v>
      </c>
      <c r="D37" s="88" t="s">
        <v>145</v>
      </c>
      <c r="E37" s="120"/>
      <c r="F37" s="94" t="s">
        <v>118</v>
      </c>
      <c r="G37" s="89">
        <v>5.0599999999999996</v>
      </c>
      <c r="H37" s="68">
        <f t="shared" si="1"/>
        <v>0</v>
      </c>
    </row>
    <row r="38" spans="2:8">
      <c r="B38" s="59"/>
      <c r="C38" s="89">
        <v>31</v>
      </c>
      <c r="D38" s="88" t="s">
        <v>146</v>
      </c>
      <c r="E38" s="120"/>
      <c r="F38" s="94" t="s">
        <v>118</v>
      </c>
      <c r="G38" s="89">
        <v>5.0599999999999996</v>
      </c>
      <c r="H38" s="68">
        <f t="shared" si="1"/>
        <v>0</v>
      </c>
    </row>
    <row r="39" spans="2:8" ht="84.95">
      <c r="B39" s="59"/>
      <c r="C39" s="89">
        <v>32</v>
      </c>
      <c r="D39" s="88" t="s">
        <v>147</v>
      </c>
      <c r="E39" s="120"/>
      <c r="F39" s="94" t="s">
        <v>118</v>
      </c>
      <c r="G39" s="89">
        <v>5.0599999999999996</v>
      </c>
      <c r="H39" s="68">
        <f t="shared" si="1"/>
        <v>0</v>
      </c>
    </row>
    <row r="40" spans="2:8">
      <c r="B40" s="59"/>
      <c r="C40" s="89">
        <v>33</v>
      </c>
      <c r="D40" s="88" t="s">
        <v>148</v>
      </c>
      <c r="E40" s="120"/>
      <c r="F40" s="94" t="s">
        <v>118</v>
      </c>
      <c r="G40" s="89">
        <v>5.0599999999999996</v>
      </c>
      <c r="H40" s="68">
        <f t="shared" si="1"/>
        <v>0</v>
      </c>
    </row>
    <row r="41" spans="2:8">
      <c r="B41" s="59"/>
      <c r="C41" s="89">
        <v>34</v>
      </c>
      <c r="D41" s="88" t="s">
        <v>149</v>
      </c>
      <c r="E41" s="120"/>
      <c r="F41" s="94" t="s">
        <v>118</v>
      </c>
      <c r="G41" s="89">
        <v>5.0599999999999996</v>
      </c>
      <c r="H41" s="68">
        <f t="shared" si="1"/>
        <v>0</v>
      </c>
    </row>
    <row r="42" spans="2:8">
      <c r="B42" s="59"/>
      <c r="C42" s="89">
        <v>35</v>
      </c>
      <c r="D42" s="88" t="s">
        <v>150</v>
      </c>
      <c r="E42" s="120"/>
      <c r="F42" s="94" t="s">
        <v>118</v>
      </c>
      <c r="G42" s="89">
        <v>5.0599999999999996</v>
      </c>
      <c r="H42" s="68">
        <f t="shared" si="1"/>
        <v>0</v>
      </c>
    </row>
    <row r="43" spans="2:8">
      <c r="B43" s="59"/>
      <c r="C43" s="89">
        <v>36</v>
      </c>
      <c r="D43" s="88" t="s">
        <v>151</v>
      </c>
      <c r="E43" s="120"/>
      <c r="F43" s="94" t="s">
        <v>118</v>
      </c>
      <c r="G43" s="89">
        <v>5.0599999999999996</v>
      </c>
      <c r="H43" s="68">
        <f t="shared" si="1"/>
        <v>0</v>
      </c>
    </row>
    <row r="44" spans="2:8">
      <c r="B44" s="59"/>
      <c r="C44" s="89">
        <v>37</v>
      </c>
      <c r="D44" s="88" t="s">
        <v>152</v>
      </c>
      <c r="E44" s="120"/>
      <c r="F44" s="94" t="s">
        <v>118</v>
      </c>
      <c r="G44" s="89">
        <v>5.0599999999999996</v>
      </c>
      <c r="H44" s="68">
        <f t="shared" si="1"/>
        <v>0</v>
      </c>
    </row>
    <row r="45" spans="2:8">
      <c r="B45" s="59"/>
      <c r="C45" s="89">
        <v>38</v>
      </c>
      <c r="D45" s="95" t="s">
        <v>153</v>
      </c>
      <c r="E45" s="120"/>
      <c r="F45" s="94" t="s">
        <v>118</v>
      </c>
      <c r="G45" s="89">
        <v>5.0599999999999996</v>
      </c>
      <c r="H45" s="68">
        <f t="shared" ref="H45:H46" si="2">E45*G45</f>
        <v>0</v>
      </c>
    </row>
    <row r="46" spans="2:8">
      <c r="B46" s="59"/>
      <c r="C46" s="89">
        <v>39</v>
      </c>
      <c r="D46" s="95" t="s">
        <v>154</v>
      </c>
      <c r="E46" s="120"/>
      <c r="F46" s="94" t="s">
        <v>118</v>
      </c>
      <c r="G46" s="89">
        <v>5.0599999999999996</v>
      </c>
      <c r="H46" s="68">
        <f t="shared" si="2"/>
        <v>0</v>
      </c>
    </row>
    <row r="47" spans="2:8">
      <c r="B47" s="59"/>
      <c r="C47" s="89">
        <v>40</v>
      </c>
      <c r="D47" s="88" t="s">
        <v>155</v>
      </c>
      <c r="E47" s="120"/>
      <c r="F47" s="94" t="s">
        <v>118</v>
      </c>
      <c r="G47" s="89">
        <v>5.0599999999999996</v>
      </c>
      <c r="H47" s="68">
        <f t="shared" si="1"/>
        <v>0</v>
      </c>
    </row>
    <row r="48" spans="2:8" ht="42.4">
      <c r="B48" s="59"/>
      <c r="C48" s="89">
        <v>41</v>
      </c>
      <c r="D48" s="88" t="s">
        <v>156</v>
      </c>
      <c r="E48" s="120"/>
      <c r="F48" s="94" t="s">
        <v>118</v>
      </c>
      <c r="G48" s="89">
        <v>5.0599999999999996</v>
      </c>
      <c r="H48" s="68">
        <f t="shared" si="1"/>
        <v>0</v>
      </c>
    </row>
    <row r="49" spans="2:8">
      <c r="B49" s="59"/>
      <c r="C49" s="89">
        <v>42</v>
      </c>
      <c r="D49" s="114" t="s">
        <v>67</v>
      </c>
      <c r="E49" s="120"/>
      <c r="F49" s="94" t="s">
        <v>118</v>
      </c>
      <c r="G49" s="89">
        <v>5.0599999999999996</v>
      </c>
      <c r="H49" s="68">
        <f t="shared" si="1"/>
        <v>0</v>
      </c>
    </row>
    <row r="50" spans="2:8" ht="18" customHeight="1">
      <c r="B50" s="59"/>
      <c r="C50" s="166" t="s">
        <v>287</v>
      </c>
      <c r="D50" s="166"/>
      <c r="E50" s="166"/>
      <c r="F50" s="166"/>
      <c r="G50" s="166"/>
      <c r="H50" s="91">
        <f>SUM(H7:H49)</f>
        <v>0</v>
      </c>
    </row>
    <row r="51" spans="2:8" ht="32.85" customHeight="1">
      <c r="B51" s="59"/>
      <c r="C51" s="167" t="s">
        <v>288</v>
      </c>
      <c r="D51" s="167"/>
      <c r="E51" s="167"/>
      <c r="F51" s="167"/>
      <c r="G51" s="167"/>
      <c r="H51" s="91">
        <f>DFP_DS_DSS!E60</f>
        <v>0</v>
      </c>
    </row>
    <row r="52" spans="2:8">
      <c r="B52" s="59"/>
    </row>
    <row r="53" spans="2:8">
      <c r="B53" s="59"/>
    </row>
    <row r="54" spans="2:8">
      <c r="B54" s="60" t="s">
        <v>289</v>
      </c>
      <c r="C54" s="82" t="s">
        <v>290</v>
      </c>
    </row>
    <row r="55" spans="2:8" ht="28.35">
      <c r="B55" s="59"/>
      <c r="C55" s="89" t="s">
        <v>161</v>
      </c>
      <c r="D55" s="64" t="s">
        <v>162</v>
      </c>
      <c r="E55" s="85" t="s">
        <v>163</v>
      </c>
      <c r="F55" s="57" t="s">
        <v>22</v>
      </c>
    </row>
    <row r="56" spans="2:8">
      <c r="B56" s="59"/>
      <c r="C56" s="89"/>
      <c r="D56" s="115" t="s">
        <v>18</v>
      </c>
      <c r="E56" s="63"/>
    </row>
    <row r="57" spans="2:8" ht="42.4">
      <c r="B57" s="59"/>
      <c r="C57" s="89">
        <v>1</v>
      </c>
      <c r="D57" s="88" t="s">
        <v>165</v>
      </c>
      <c r="E57" s="89">
        <f>SUM(E58:E60)</f>
        <v>0</v>
      </c>
      <c r="F57" s="57" t="s">
        <v>22</v>
      </c>
    </row>
    <row r="58" spans="2:8">
      <c r="B58" s="59"/>
      <c r="C58" s="89" t="s">
        <v>166</v>
      </c>
      <c r="D58" s="116" t="s">
        <v>167</v>
      </c>
      <c r="E58" s="120"/>
    </row>
    <row r="59" spans="2:8" ht="28.35">
      <c r="B59" s="59"/>
      <c r="C59" s="89" t="s">
        <v>168</v>
      </c>
      <c r="D59" s="116" t="s">
        <v>169</v>
      </c>
      <c r="E59" s="120"/>
    </row>
    <row r="60" spans="2:8">
      <c r="B60" s="59"/>
      <c r="C60" s="89" t="s">
        <v>170</v>
      </c>
      <c r="D60" s="116" t="s">
        <v>171</v>
      </c>
      <c r="E60" s="120"/>
    </row>
    <row r="61" spans="2:8">
      <c r="B61" s="59"/>
      <c r="C61" s="89">
        <v>2</v>
      </c>
      <c r="D61" s="94" t="s">
        <v>291</v>
      </c>
      <c r="E61" s="120"/>
    </row>
    <row r="62" spans="2:8">
      <c r="B62" s="59"/>
      <c r="C62" s="89">
        <v>3</v>
      </c>
      <c r="D62" s="94" t="s">
        <v>292</v>
      </c>
      <c r="E62" s="120"/>
    </row>
    <row r="63" spans="2:8">
      <c r="B63" s="59"/>
      <c r="C63" s="89">
        <v>4</v>
      </c>
      <c r="D63" s="94" t="s">
        <v>293</v>
      </c>
      <c r="E63" s="120"/>
    </row>
    <row r="64" spans="2:8">
      <c r="B64" s="59"/>
      <c r="C64" s="89">
        <v>5</v>
      </c>
      <c r="D64" s="94" t="s">
        <v>282</v>
      </c>
      <c r="E64" s="120"/>
    </row>
    <row r="65" spans="2:8" s="58" customFormat="1">
      <c r="B65" s="59"/>
      <c r="C65" s="89">
        <v>6</v>
      </c>
      <c r="D65" s="94" t="s">
        <v>294</v>
      </c>
      <c r="E65" s="120"/>
      <c r="F65" s="57"/>
      <c r="H65" s="56"/>
    </row>
    <row r="66" spans="2:8" s="58" customFormat="1" ht="15" customHeight="1">
      <c r="B66" s="59"/>
      <c r="C66" s="167" t="s">
        <v>287</v>
      </c>
      <c r="D66" s="167"/>
      <c r="E66" s="91">
        <f>SUM(E58:E65)</f>
        <v>0</v>
      </c>
      <c r="F66" s="57"/>
    </row>
    <row r="67" spans="2:8" s="58" customFormat="1" ht="45" customHeight="1">
      <c r="B67" s="59"/>
      <c r="C67" s="165" t="s">
        <v>288</v>
      </c>
      <c r="D67" s="165"/>
      <c r="E67" s="91">
        <f>DFP_DS_DSS!E60</f>
        <v>0</v>
      </c>
      <c r="F67" s="57"/>
    </row>
    <row r="68" spans="2:8" s="58" customFormat="1">
      <c r="B68" s="59"/>
      <c r="D68" s="56"/>
      <c r="E68" s="56"/>
      <c r="F68" s="57"/>
    </row>
    <row r="69" spans="2:8" s="58" customFormat="1">
      <c r="B69" s="59"/>
      <c r="D69" s="56"/>
      <c r="E69" s="56"/>
      <c r="F69" s="57"/>
    </row>
    <row r="70" spans="2:8" s="58" customFormat="1">
      <c r="B70" s="59"/>
      <c r="D70" s="56"/>
      <c r="E70" s="56"/>
      <c r="F70" s="57"/>
    </row>
    <row r="71" spans="2:8" s="58" customFormat="1">
      <c r="B71" s="59"/>
      <c r="D71" s="56"/>
      <c r="E71" s="56"/>
      <c r="F71" s="57"/>
    </row>
    <row r="72" spans="2:8" s="58" customFormat="1">
      <c r="B72" s="59"/>
      <c r="D72" s="56"/>
      <c r="E72" s="56"/>
      <c r="F72" s="57"/>
    </row>
    <row r="73" spans="2:8" s="58" customFormat="1">
      <c r="B73" s="59"/>
      <c r="D73" s="56"/>
      <c r="E73" s="56"/>
      <c r="F73" s="57"/>
    </row>
    <row r="74" spans="2:8" s="58" customFormat="1">
      <c r="B74" s="59"/>
      <c r="D74" s="56"/>
      <c r="E74" s="56"/>
      <c r="F74" s="57"/>
    </row>
    <row r="75" spans="2:8" s="58" customFormat="1">
      <c r="B75" s="59"/>
      <c r="D75" s="56"/>
      <c r="E75" s="56"/>
      <c r="F75" s="57"/>
    </row>
    <row r="76" spans="2:8" s="58" customFormat="1">
      <c r="B76" s="59"/>
      <c r="D76" s="56"/>
      <c r="E76" s="56"/>
      <c r="F76" s="57"/>
    </row>
    <row r="77" spans="2:8" s="58" customFormat="1">
      <c r="B77" s="59"/>
      <c r="D77" s="56"/>
      <c r="E77" s="56"/>
      <c r="F77" s="57"/>
    </row>
    <row r="78" spans="2:8" s="58" customFormat="1">
      <c r="B78" s="59"/>
      <c r="D78" s="56"/>
      <c r="E78" s="56"/>
      <c r="F78" s="57"/>
    </row>
    <row r="79" spans="2:8" s="58" customFormat="1">
      <c r="B79" s="59"/>
      <c r="D79" s="56"/>
      <c r="E79" s="56"/>
      <c r="F79" s="57"/>
    </row>
    <row r="80" spans="2:8" s="58" customFormat="1">
      <c r="B80" s="59"/>
      <c r="D80" s="56"/>
      <c r="E80" s="56"/>
      <c r="F80" s="57"/>
    </row>
    <row r="81" spans="2:6" s="58" customFormat="1">
      <c r="B81" s="59"/>
      <c r="D81" s="56"/>
      <c r="E81" s="56"/>
      <c r="F81" s="57"/>
    </row>
    <row r="82" spans="2:6" s="58" customFormat="1">
      <c r="B82" s="59"/>
      <c r="D82" s="56"/>
      <c r="E82" s="56"/>
      <c r="F82" s="57"/>
    </row>
    <row r="83" spans="2:6" s="58" customFormat="1">
      <c r="B83" s="59"/>
      <c r="D83" s="56"/>
      <c r="E83" s="56"/>
      <c r="F83" s="57"/>
    </row>
    <row r="84" spans="2:6" s="58" customFormat="1">
      <c r="B84" s="59"/>
      <c r="D84" s="56"/>
      <c r="E84" s="56"/>
      <c r="F84" s="57"/>
    </row>
    <row r="85" spans="2:6" s="58" customFormat="1">
      <c r="B85" s="59"/>
      <c r="D85" s="56"/>
      <c r="E85" s="56"/>
      <c r="F85" s="57"/>
    </row>
    <row r="86" spans="2:6" s="58" customFormat="1">
      <c r="B86" s="59"/>
      <c r="D86" s="56"/>
      <c r="E86" s="56"/>
      <c r="F86" s="57"/>
    </row>
    <row r="87" spans="2:6" s="58" customFormat="1">
      <c r="B87" s="59"/>
      <c r="D87" s="56"/>
      <c r="E87" s="56"/>
      <c r="F87" s="57"/>
    </row>
    <row r="88" spans="2:6" s="58" customFormat="1">
      <c r="B88" s="59"/>
      <c r="D88" s="56"/>
      <c r="E88" s="56"/>
      <c r="F88" s="57"/>
    </row>
    <row r="89" spans="2:6" s="58" customFormat="1">
      <c r="B89" s="59"/>
      <c r="D89" s="56"/>
      <c r="E89" s="56"/>
      <c r="F89" s="57"/>
    </row>
    <row r="90" spans="2:6" s="58" customFormat="1">
      <c r="B90" s="59"/>
      <c r="D90" s="56"/>
      <c r="E90" s="56"/>
      <c r="F90" s="57"/>
    </row>
    <row r="91" spans="2:6" s="58" customFormat="1">
      <c r="B91" s="59"/>
      <c r="D91" s="56"/>
      <c r="E91" s="56"/>
      <c r="F91" s="57"/>
    </row>
    <row r="92" spans="2:6" s="58" customFormat="1">
      <c r="B92" s="59"/>
      <c r="D92" s="56"/>
      <c r="E92" s="56"/>
      <c r="F92" s="57"/>
    </row>
    <row r="93" spans="2:6" s="58" customFormat="1">
      <c r="B93" s="59"/>
      <c r="D93" s="56"/>
      <c r="E93" s="56"/>
      <c r="F93" s="57"/>
    </row>
    <row r="94" spans="2:6" s="58" customFormat="1">
      <c r="B94" s="59"/>
      <c r="D94" s="56"/>
      <c r="E94" s="56"/>
      <c r="F94" s="57"/>
    </row>
    <row r="100" spans="2:6" s="58" customFormat="1">
      <c r="B100" s="97"/>
      <c r="D100" s="56"/>
      <c r="E100" s="56"/>
      <c r="F100" s="57"/>
    </row>
    <row r="101" spans="2:6" s="58" customFormat="1">
      <c r="B101" s="97"/>
      <c r="D101" s="56"/>
      <c r="E101" s="56"/>
      <c r="F101" s="57"/>
    </row>
    <row r="102" spans="2:6" s="58" customFormat="1">
      <c r="B102" s="97"/>
      <c r="D102" s="56"/>
      <c r="E102" s="56"/>
      <c r="F102" s="57"/>
    </row>
    <row r="104" spans="2:6" s="58" customFormat="1">
      <c r="B104" s="97"/>
      <c r="D104" s="56"/>
      <c r="E104" s="56"/>
      <c r="F104" s="57"/>
    </row>
    <row r="105" spans="2:6" s="58" customFormat="1">
      <c r="B105" s="97"/>
      <c r="D105" s="56"/>
      <c r="E105" s="56"/>
      <c r="F105" s="57"/>
    </row>
    <row r="106" spans="2:6" s="58" customFormat="1">
      <c r="B106" s="97"/>
      <c r="D106" s="56"/>
      <c r="E106" s="56"/>
      <c r="F106" s="57"/>
    </row>
    <row r="107" spans="2:6" s="58" customFormat="1">
      <c r="B107" s="97"/>
      <c r="D107" s="56"/>
      <c r="E107" s="56"/>
      <c r="F107" s="57"/>
    </row>
    <row r="110" spans="2:6" s="58" customFormat="1">
      <c r="B110" s="98"/>
      <c r="D110" s="56"/>
      <c r="E110" s="56"/>
      <c r="F110" s="57"/>
    </row>
    <row r="111" spans="2:6" s="58" customFormat="1">
      <c r="B111" s="98"/>
      <c r="D111" s="56"/>
      <c r="E111" s="56"/>
      <c r="F111" s="57"/>
    </row>
    <row r="112" spans="2:6" s="58" customFormat="1">
      <c r="B112" s="98"/>
      <c r="D112" s="56"/>
      <c r="E112" s="56"/>
      <c r="F112" s="57"/>
    </row>
    <row r="113" spans="2:8" s="58" customFormat="1">
      <c r="B113" s="98"/>
      <c r="D113" s="56"/>
      <c r="E113" s="56"/>
      <c r="F113" s="57"/>
    </row>
    <row r="114" spans="2:8" s="58" customFormat="1">
      <c r="B114" s="98"/>
      <c r="D114" s="56"/>
      <c r="E114" s="56"/>
      <c r="F114" s="57"/>
    </row>
    <row r="116" spans="2:8" s="58" customFormat="1">
      <c r="B116" s="98"/>
      <c r="D116" s="56"/>
      <c r="E116" s="56"/>
      <c r="F116" s="57"/>
    </row>
    <row r="117" spans="2:8" s="58" customFormat="1">
      <c r="B117" s="98"/>
      <c r="D117" s="56"/>
      <c r="E117" s="56"/>
      <c r="F117" s="57"/>
    </row>
    <row r="118" spans="2:8" s="58" customFormat="1">
      <c r="B118" s="98"/>
      <c r="D118" s="56"/>
      <c r="E118" s="56"/>
      <c r="F118" s="57"/>
    </row>
    <row r="119" spans="2:8" s="58" customFormat="1">
      <c r="B119" s="98"/>
      <c r="D119" s="56"/>
      <c r="E119" s="56"/>
      <c r="F119" s="57"/>
    </row>
    <row r="120" spans="2:8" s="58" customFormat="1">
      <c r="B120" s="98"/>
      <c r="D120" s="56"/>
      <c r="E120" s="56"/>
      <c r="F120" s="57"/>
    </row>
    <row r="123" spans="2:8" s="58" customFormat="1">
      <c r="B123" s="97"/>
      <c r="D123" s="56"/>
      <c r="E123" s="56"/>
      <c r="F123" s="57"/>
    </row>
    <row r="124" spans="2:8" s="58" customFormat="1">
      <c r="B124" s="97"/>
      <c r="D124" s="56"/>
      <c r="E124" s="56"/>
      <c r="F124" s="57"/>
    </row>
    <row r="125" spans="2:8" s="58" customFormat="1">
      <c r="B125" s="97"/>
      <c r="D125" s="56"/>
      <c r="E125" s="56"/>
      <c r="F125" s="57"/>
    </row>
    <row r="126" spans="2:8" s="58" customFormat="1">
      <c r="B126" s="99"/>
      <c r="D126" s="56"/>
      <c r="E126" s="56"/>
      <c r="F126" s="57"/>
    </row>
    <row r="128" spans="2:8" s="58" customFormat="1">
      <c r="B128" s="100"/>
      <c r="D128" s="56"/>
      <c r="E128" s="56"/>
      <c r="F128" s="57"/>
      <c r="H128" s="56"/>
    </row>
    <row r="129" spans="2:8" s="58" customFormat="1">
      <c r="B129" s="100"/>
      <c r="D129" s="56"/>
      <c r="E129" s="56"/>
      <c r="F129" s="57"/>
      <c r="H129" s="56"/>
    </row>
    <row r="130" spans="2:8" s="58" customFormat="1">
      <c r="B130" s="100"/>
      <c r="D130" s="56"/>
      <c r="E130" s="56"/>
      <c r="F130" s="57"/>
      <c r="H130" s="56"/>
    </row>
    <row r="131" spans="2:8" s="58" customFormat="1">
      <c r="B131" s="100"/>
      <c r="D131" s="56"/>
      <c r="E131" s="56"/>
      <c r="F131" s="57"/>
      <c r="H131" s="56"/>
    </row>
    <row r="136" spans="2:8" s="58" customFormat="1">
      <c r="B136" s="101"/>
      <c r="D136" s="56"/>
      <c r="E136" s="56"/>
      <c r="F136" s="57"/>
      <c r="H136" s="56"/>
    </row>
    <row r="137" spans="2:8" s="58" customFormat="1">
      <c r="B137" s="102"/>
      <c r="D137" s="56"/>
      <c r="E137" s="56"/>
      <c r="F137" s="57"/>
      <c r="H137" s="56"/>
    </row>
    <row r="138" spans="2:8" s="58" customFormat="1">
      <c r="B138" s="85" t="s">
        <v>42</v>
      </c>
      <c r="D138" s="56"/>
      <c r="E138" s="56"/>
      <c r="F138" s="57"/>
      <c r="H138" s="56"/>
    </row>
    <row r="139" spans="2:8" s="58" customFormat="1">
      <c r="B139" s="89" t="e">
        <f>#REF!*#REF!*#REF!</f>
        <v>#REF!</v>
      </c>
      <c r="D139" s="56"/>
      <c r="E139" s="56"/>
      <c r="F139" s="57"/>
      <c r="H139" s="56"/>
    </row>
    <row r="140" spans="2:8" s="58" customFormat="1">
      <c r="B140" s="89" t="e">
        <f>#REF!*#REF!*#REF!</f>
        <v>#REF!</v>
      </c>
      <c r="D140" s="56"/>
      <c r="E140" s="56"/>
      <c r="F140" s="57"/>
      <c r="H140" s="56"/>
    </row>
    <row r="141" spans="2:8" s="58" customFormat="1">
      <c r="B141" s="89" t="e">
        <f>#REF!*#REF!*#REF!</f>
        <v>#REF!</v>
      </c>
      <c r="D141" s="56"/>
      <c r="E141" s="56"/>
      <c r="F141" s="57"/>
      <c r="H141" s="56"/>
    </row>
    <row r="142" spans="2:8" s="58" customFormat="1">
      <c r="B142" s="89" t="e">
        <f>#REF!*#REF!*#REF!</f>
        <v>#REF!</v>
      </c>
      <c r="D142" s="56"/>
      <c r="E142" s="56"/>
      <c r="F142" s="57"/>
      <c r="H142" s="56"/>
    </row>
    <row r="143" spans="2:8" s="58" customFormat="1">
      <c r="B143" s="89" t="e">
        <f>#REF!*#REF!*#REF!</f>
        <v>#REF!</v>
      </c>
      <c r="D143" s="56" t="s">
        <v>22</v>
      </c>
      <c r="E143" s="56"/>
      <c r="F143" s="57"/>
      <c r="H143" s="56"/>
    </row>
    <row r="144" spans="2:8" s="58" customFormat="1">
      <c r="B144" s="103" t="e">
        <f>SUM(B139:B143)</f>
        <v>#REF!</v>
      </c>
      <c r="D144" s="56"/>
      <c r="E144" s="56"/>
      <c r="F144" s="57"/>
    </row>
    <row r="145" spans="2:6" s="58" customFormat="1">
      <c r="B145" s="104"/>
      <c r="D145" s="56"/>
      <c r="E145" s="56"/>
      <c r="F145" s="57"/>
    </row>
    <row r="147" spans="2:6" s="58" customFormat="1">
      <c r="B147" s="102"/>
      <c r="D147" s="56"/>
      <c r="E147" s="56"/>
      <c r="F147" s="57"/>
    </row>
    <row r="148" spans="2:6" s="58" customFormat="1">
      <c r="B148" s="85" t="s">
        <v>42</v>
      </c>
      <c r="D148" s="56"/>
      <c r="E148" s="56"/>
      <c r="F148" s="57"/>
    </row>
    <row r="149" spans="2:6" s="58" customFormat="1">
      <c r="B149" s="89" t="e">
        <f>#REF!*#REF!*#REF!</f>
        <v>#REF!</v>
      </c>
      <c r="D149" s="56"/>
      <c r="E149" s="56"/>
      <c r="F149" s="57"/>
    </row>
    <row r="150" spans="2:6" s="58" customFormat="1">
      <c r="B150" s="89" t="e">
        <f>#REF!*#REF!*#REF!</f>
        <v>#REF!</v>
      </c>
      <c r="D150" s="56"/>
      <c r="E150" s="56"/>
      <c r="F150" s="57"/>
    </row>
    <row r="151" spans="2:6" s="58" customFormat="1">
      <c r="B151" s="89" t="e">
        <f>#REF!*#REF!*#REF!</f>
        <v>#REF!</v>
      </c>
      <c r="D151" s="56"/>
      <c r="E151" s="56"/>
      <c r="F151" s="57"/>
    </row>
    <row r="152" spans="2:6" s="58" customFormat="1">
      <c r="B152" s="89" t="e">
        <f>#REF!*#REF!*#REF!</f>
        <v>#REF!</v>
      </c>
      <c r="D152" s="56"/>
      <c r="E152" s="56"/>
      <c r="F152" s="57"/>
    </row>
    <row r="153" spans="2:6" s="58" customFormat="1">
      <c r="B153" s="89" t="e">
        <f>#REF!*#REF!*#REF!</f>
        <v>#REF!</v>
      </c>
      <c r="D153" s="56"/>
      <c r="E153" s="56"/>
      <c r="F153" s="57"/>
    </row>
    <row r="154" spans="2:6" s="58" customFormat="1">
      <c r="B154" s="103" t="e">
        <f>SUM(B149:B153)</f>
        <v>#REF!</v>
      </c>
      <c r="D154" s="56"/>
      <c r="E154" s="56"/>
      <c r="F154" s="57"/>
    </row>
  </sheetData>
  <sheetProtection algorithmName="SHA-512" hashValue="SE8JNXd5jsrspvWDMC+kxIUJC91n2pS8DiRSWifaIdtni7Zw5NDnwrSOnTw8rAxuOwSQKlPxeVea/G7dN+alww==" saltValue="GfaGeH2yl4TLa8dBOVDd5g==" spinCount="100000" sheet="1" objects="1" scenarios="1"/>
  <mergeCells count="5">
    <mergeCell ref="E5:F5"/>
    <mergeCell ref="C50:G50"/>
    <mergeCell ref="C51:G51"/>
    <mergeCell ref="C66:D66"/>
    <mergeCell ref="C67:D67"/>
  </mergeCells>
  <pageMargins left="0.7" right="0.7" top="0.75" bottom="0.75" header="0.3" footer="0.3"/>
  <pageSetup paperSize="9" scale="52"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1C084-E18B-446E-91CC-607D43987C1F}">
  <sheetPr>
    <pageSetUpPr fitToPage="1"/>
  </sheetPr>
  <dimension ref="B3:H153"/>
  <sheetViews>
    <sheetView view="pageBreakPreview" zoomScaleNormal="100" zoomScaleSheetLayoutView="100" workbookViewId="0"/>
  </sheetViews>
  <sheetFormatPr defaultColWidth="9.28515625" defaultRowHeight="14.1"/>
  <cols>
    <col min="1" max="1" width="9.28515625" style="56"/>
    <col min="2" max="2" width="10.28515625" style="56" bestFit="1" customWidth="1"/>
    <col min="3" max="3" width="7.5703125" style="58" customWidth="1"/>
    <col min="4" max="4" width="55.28515625" style="56" customWidth="1"/>
    <col min="5" max="5" width="34.140625" style="56" customWidth="1"/>
    <col min="6" max="6" width="23.5703125" style="57" customWidth="1"/>
    <col min="7" max="7" width="15.85546875" style="58" bestFit="1" customWidth="1"/>
    <col min="8" max="8" width="20.85546875" style="56" bestFit="1" customWidth="1"/>
    <col min="9" max="9" width="44.7109375" style="56" customWidth="1"/>
    <col min="10" max="10" width="23.140625" style="56" customWidth="1"/>
    <col min="11" max="12" width="4.7109375" style="56" customWidth="1"/>
    <col min="13" max="16384" width="9.28515625" style="56"/>
  </cols>
  <sheetData>
    <row r="3" spans="2:8">
      <c r="B3" s="60" t="s">
        <v>295</v>
      </c>
      <c r="C3" s="82" t="s">
        <v>296</v>
      </c>
    </row>
    <row r="4" spans="2:8">
      <c r="B4" s="60" t="s">
        <v>297</v>
      </c>
      <c r="C4" s="82" t="s">
        <v>298</v>
      </c>
    </row>
    <row r="5" spans="2:8" ht="28.35">
      <c r="B5" s="59"/>
      <c r="C5" s="64" t="s">
        <v>3</v>
      </c>
      <c r="D5" s="64" t="s">
        <v>112</v>
      </c>
      <c r="E5" s="161" t="s">
        <v>113</v>
      </c>
      <c r="F5" s="161"/>
      <c r="G5" s="85" t="s">
        <v>114</v>
      </c>
      <c r="H5" s="113" t="s">
        <v>93</v>
      </c>
    </row>
    <row r="6" spans="2:8">
      <c r="B6" s="59"/>
      <c r="C6" s="89"/>
      <c r="D6" s="79" t="s">
        <v>115</v>
      </c>
      <c r="E6" s="63"/>
      <c r="F6" s="63"/>
      <c r="G6" s="89"/>
      <c r="H6" s="92" t="s">
        <v>17</v>
      </c>
    </row>
    <row r="7" spans="2:8">
      <c r="B7" s="59"/>
      <c r="C7" s="89">
        <v>1</v>
      </c>
      <c r="D7" s="88" t="s">
        <v>117</v>
      </c>
      <c r="E7" s="120"/>
      <c r="F7" s="94" t="s">
        <v>118</v>
      </c>
      <c r="G7" s="89">
        <v>1.55</v>
      </c>
      <c r="H7" s="68">
        <f>E7*G7</f>
        <v>0</v>
      </c>
    </row>
    <row r="8" spans="2:8">
      <c r="B8" s="59"/>
      <c r="C8" s="89">
        <v>2</v>
      </c>
      <c r="D8" s="88" t="s">
        <v>62</v>
      </c>
      <c r="E8" s="120"/>
      <c r="F8" s="94" t="s">
        <v>118</v>
      </c>
      <c r="G8" s="89">
        <v>1.55</v>
      </c>
      <c r="H8" s="68">
        <f t="shared" ref="H8:H11" si="0">E8*G8</f>
        <v>0</v>
      </c>
    </row>
    <row r="9" spans="2:8">
      <c r="B9" s="59"/>
      <c r="C9" s="89">
        <v>3</v>
      </c>
      <c r="D9" s="88" t="s">
        <v>64</v>
      </c>
      <c r="E9" s="120"/>
      <c r="F9" s="94" t="s">
        <v>118</v>
      </c>
      <c r="G9" s="89">
        <v>1.55</v>
      </c>
      <c r="H9" s="68">
        <f t="shared" si="0"/>
        <v>0</v>
      </c>
    </row>
    <row r="10" spans="2:8">
      <c r="B10" s="59"/>
      <c r="C10" s="89">
        <v>4</v>
      </c>
      <c r="D10" s="88" t="s">
        <v>119</v>
      </c>
      <c r="E10" s="120"/>
      <c r="F10" s="94" t="s">
        <v>118</v>
      </c>
      <c r="G10" s="89">
        <v>1.55</v>
      </c>
      <c r="H10" s="68">
        <f t="shared" si="0"/>
        <v>0</v>
      </c>
    </row>
    <row r="11" spans="2:8">
      <c r="B11" s="59"/>
      <c r="C11" s="89">
        <v>5</v>
      </c>
      <c r="D11" s="88" t="s">
        <v>66</v>
      </c>
      <c r="E11" s="120"/>
      <c r="F11" s="94" t="s">
        <v>118</v>
      </c>
      <c r="G11" s="89">
        <v>1.55</v>
      </c>
      <c r="H11" s="68">
        <f t="shared" si="0"/>
        <v>0</v>
      </c>
    </row>
    <row r="12" spans="2:8">
      <c r="B12" s="59"/>
      <c r="C12" s="89">
        <v>6</v>
      </c>
      <c r="D12" s="88" t="s">
        <v>120</v>
      </c>
      <c r="E12" s="120"/>
      <c r="F12" s="94" t="s">
        <v>118</v>
      </c>
      <c r="G12" s="89">
        <v>1.55</v>
      </c>
      <c r="H12" s="68">
        <f>E12*G12</f>
        <v>0</v>
      </c>
    </row>
    <row r="13" spans="2:8">
      <c r="B13" s="59"/>
      <c r="C13" s="89"/>
      <c r="D13" s="96" t="s">
        <v>121</v>
      </c>
      <c r="E13" s="63"/>
      <c r="F13" s="94"/>
      <c r="G13" s="89"/>
      <c r="H13" s="63"/>
    </row>
    <row r="14" spans="2:8">
      <c r="B14" s="59"/>
      <c r="C14" s="89">
        <v>7</v>
      </c>
      <c r="D14" s="88" t="s">
        <v>122</v>
      </c>
      <c r="E14" s="120"/>
      <c r="F14" s="94" t="s">
        <v>118</v>
      </c>
      <c r="G14" s="89">
        <v>1.55</v>
      </c>
      <c r="H14" s="68">
        <f t="shared" ref="H14:H49" si="1">E14*G14</f>
        <v>0</v>
      </c>
    </row>
    <row r="15" spans="2:8">
      <c r="B15" s="59"/>
      <c r="C15" s="89">
        <v>8</v>
      </c>
      <c r="D15" s="88" t="s">
        <v>123</v>
      </c>
      <c r="E15" s="120"/>
      <c r="F15" s="94" t="s">
        <v>118</v>
      </c>
      <c r="G15" s="89">
        <v>1.55</v>
      </c>
      <c r="H15" s="68">
        <f t="shared" si="1"/>
        <v>0</v>
      </c>
    </row>
    <row r="16" spans="2:8">
      <c r="B16" s="59"/>
      <c r="C16" s="89">
        <v>9</v>
      </c>
      <c r="D16" s="88" t="s">
        <v>124</v>
      </c>
      <c r="E16" s="120"/>
      <c r="F16" s="94" t="s">
        <v>118</v>
      </c>
      <c r="G16" s="89">
        <v>1.55</v>
      </c>
      <c r="H16" s="68">
        <f t="shared" si="1"/>
        <v>0</v>
      </c>
    </row>
    <row r="17" spans="2:8">
      <c r="B17" s="59"/>
      <c r="C17" s="89">
        <v>10</v>
      </c>
      <c r="D17" s="88" t="s">
        <v>125</v>
      </c>
      <c r="E17" s="120"/>
      <c r="F17" s="94" t="s">
        <v>118</v>
      </c>
      <c r="G17" s="89">
        <v>1.55</v>
      </c>
      <c r="H17" s="68">
        <f t="shared" si="1"/>
        <v>0</v>
      </c>
    </row>
    <row r="18" spans="2:8">
      <c r="B18" s="59"/>
      <c r="C18" s="89">
        <v>11</v>
      </c>
      <c r="D18" s="88" t="s">
        <v>126</v>
      </c>
      <c r="E18" s="120"/>
      <c r="F18" s="94" t="s">
        <v>118</v>
      </c>
      <c r="G18" s="89">
        <v>1.55</v>
      </c>
      <c r="H18" s="68">
        <f t="shared" si="1"/>
        <v>0</v>
      </c>
    </row>
    <row r="19" spans="2:8">
      <c r="B19" s="59"/>
      <c r="C19" s="89">
        <v>12</v>
      </c>
      <c r="D19" s="88" t="s">
        <v>127</v>
      </c>
      <c r="E19" s="120"/>
      <c r="F19" s="94" t="s">
        <v>118</v>
      </c>
      <c r="G19" s="89">
        <v>1.55</v>
      </c>
      <c r="H19" s="68">
        <f t="shared" si="1"/>
        <v>0</v>
      </c>
    </row>
    <row r="20" spans="2:8">
      <c r="B20" s="59"/>
      <c r="C20" s="89">
        <v>13</v>
      </c>
      <c r="D20" s="88" t="s">
        <v>128</v>
      </c>
      <c r="E20" s="120"/>
      <c r="F20" s="94" t="s">
        <v>118</v>
      </c>
      <c r="G20" s="89">
        <v>1.55</v>
      </c>
      <c r="H20" s="68">
        <f t="shared" si="1"/>
        <v>0</v>
      </c>
    </row>
    <row r="21" spans="2:8">
      <c r="B21" s="59"/>
      <c r="C21" s="89">
        <v>14</v>
      </c>
      <c r="D21" s="88" t="s">
        <v>129</v>
      </c>
      <c r="E21" s="120"/>
      <c r="F21" s="94" t="s">
        <v>118</v>
      </c>
      <c r="G21" s="89">
        <v>1.55</v>
      </c>
      <c r="H21" s="68">
        <f t="shared" si="1"/>
        <v>0</v>
      </c>
    </row>
    <row r="22" spans="2:8">
      <c r="B22" s="59"/>
      <c r="C22" s="89">
        <v>15</v>
      </c>
      <c r="D22" s="88" t="s">
        <v>130</v>
      </c>
      <c r="E22" s="120"/>
      <c r="F22" s="94" t="s">
        <v>118</v>
      </c>
      <c r="G22" s="89">
        <v>1.55</v>
      </c>
      <c r="H22" s="68">
        <f t="shared" si="1"/>
        <v>0</v>
      </c>
    </row>
    <row r="23" spans="2:8">
      <c r="B23" s="59"/>
      <c r="C23" s="89">
        <v>16</v>
      </c>
      <c r="D23" s="88" t="s">
        <v>131</v>
      </c>
      <c r="E23" s="120"/>
      <c r="F23" s="94" t="s">
        <v>118</v>
      </c>
      <c r="G23" s="89">
        <v>1.55</v>
      </c>
      <c r="H23" s="68">
        <f t="shared" si="1"/>
        <v>0</v>
      </c>
    </row>
    <row r="24" spans="2:8" ht="70.7">
      <c r="B24" s="59"/>
      <c r="C24" s="89">
        <v>17</v>
      </c>
      <c r="D24" s="88" t="s">
        <v>132</v>
      </c>
      <c r="E24" s="120"/>
      <c r="F24" s="94" t="s">
        <v>118</v>
      </c>
      <c r="G24" s="89">
        <v>1.55</v>
      </c>
      <c r="H24" s="68">
        <f t="shared" si="1"/>
        <v>0</v>
      </c>
    </row>
    <row r="25" spans="2:8">
      <c r="B25" s="59"/>
      <c r="C25" s="89">
        <v>18</v>
      </c>
      <c r="D25" s="88" t="s">
        <v>133</v>
      </c>
      <c r="E25" s="120"/>
      <c r="F25" s="94" t="s">
        <v>118</v>
      </c>
      <c r="G25" s="89">
        <v>1.55</v>
      </c>
      <c r="H25" s="68">
        <f t="shared" si="1"/>
        <v>0</v>
      </c>
    </row>
    <row r="26" spans="2:8">
      <c r="B26" s="59"/>
      <c r="C26" s="89">
        <v>19</v>
      </c>
      <c r="D26" s="88" t="s">
        <v>134</v>
      </c>
      <c r="E26" s="120"/>
      <c r="F26" s="94" t="s">
        <v>118</v>
      </c>
      <c r="G26" s="89">
        <v>1.55</v>
      </c>
      <c r="H26" s="68">
        <f t="shared" si="1"/>
        <v>0</v>
      </c>
    </row>
    <row r="27" spans="2:8">
      <c r="B27" s="59"/>
      <c r="C27" s="89">
        <v>20</v>
      </c>
      <c r="D27" s="88" t="s">
        <v>135</v>
      </c>
      <c r="E27" s="120"/>
      <c r="F27" s="94" t="s">
        <v>118</v>
      </c>
      <c r="G27" s="89">
        <v>1.55</v>
      </c>
      <c r="H27" s="68">
        <f t="shared" si="1"/>
        <v>0</v>
      </c>
    </row>
    <row r="28" spans="2:8" ht="28.35">
      <c r="B28" s="59"/>
      <c r="C28" s="89">
        <v>21</v>
      </c>
      <c r="D28" s="88" t="s">
        <v>136</v>
      </c>
      <c r="E28" s="120"/>
      <c r="F28" s="94" t="s">
        <v>118</v>
      </c>
      <c r="G28" s="89">
        <v>1.55</v>
      </c>
      <c r="H28" s="68">
        <f t="shared" si="1"/>
        <v>0</v>
      </c>
    </row>
    <row r="29" spans="2:8">
      <c r="B29" s="59"/>
      <c r="C29" s="89">
        <v>22</v>
      </c>
      <c r="D29" s="88" t="s">
        <v>137</v>
      </c>
      <c r="E29" s="120"/>
      <c r="F29" s="94" t="s">
        <v>118</v>
      </c>
      <c r="G29" s="89">
        <v>1.55</v>
      </c>
      <c r="H29" s="68">
        <f t="shared" si="1"/>
        <v>0</v>
      </c>
    </row>
    <row r="30" spans="2:8">
      <c r="B30" s="59"/>
      <c r="C30" s="89">
        <v>23</v>
      </c>
      <c r="D30" s="88" t="s">
        <v>138</v>
      </c>
      <c r="E30" s="120"/>
      <c r="F30" s="94" t="s">
        <v>118</v>
      </c>
      <c r="G30" s="89">
        <v>1.55</v>
      </c>
      <c r="H30" s="68">
        <f t="shared" si="1"/>
        <v>0</v>
      </c>
    </row>
    <row r="31" spans="2:8">
      <c r="B31" s="59"/>
      <c r="C31" s="89">
        <v>24</v>
      </c>
      <c r="D31" s="88" t="s">
        <v>139</v>
      </c>
      <c r="E31" s="120"/>
      <c r="F31" s="94" t="s">
        <v>118</v>
      </c>
      <c r="G31" s="89">
        <v>1.55</v>
      </c>
      <c r="H31" s="68">
        <f t="shared" si="1"/>
        <v>0</v>
      </c>
    </row>
    <row r="32" spans="2:8">
      <c r="B32" s="59"/>
      <c r="C32" s="89">
        <v>25</v>
      </c>
      <c r="D32" s="88" t="s">
        <v>140</v>
      </c>
      <c r="E32" s="120"/>
      <c r="F32" s="94" t="s">
        <v>118</v>
      </c>
      <c r="G32" s="89">
        <v>1.55</v>
      </c>
      <c r="H32" s="68">
        <f t="shared" si="1"/>
        <v>0</v>
      </c>
    </row>
    <row r="33" spans="2:8">
      <c r="B33" s="59"/>
      <c r="C33" s="89">
        <v>26</v>
      </c>
      <c r="D33" s="88" t="s">
        <v>141</v>
      </c>
      <c r="E33" s="120"/>
      <c r="F33" s="94" t="s">
        <v>118</v>
      </c>
      <c r="G33" s="89">
        <v>1.55</v>
      </c>
      <c r="H33" s="68">
        <f t="shared" si="1"/>
        <v>0</v>
      </c>
    </row>
    <row r="34" spans="2:8">
      <c r="B34" s="59"/>
      <c r="C34" s="89">
        <v>27</v>
      </c>
      <c r="D34" s="88" t="s">
        <v>142</v>
      </c>
      <c r="E34" s="120"/>
      <c r="F34" s="94" t="s">
        <v>118</v>
      </c>
      <c r="G34" s="89">
        <v>1.55</v>
      </c>
      <c r="H34" s="68">
        <f t="shared" si="1"/>
        <v>0</v>
      </c>
    </row>
    <row r="35" spans="2:8">
      <c r="B35" s="59"/>
      <c r="C35" s="89">
        <v>28</v>
      </c>
      <c r="D35" s="88" t="s">
        <v>143</v>
      </c>
      <c r="E35" s="120"/>
      <c r="F35" s="94" t="s">
        <v>118</v>
      </c>
      <c r="G35" s="89">
        <v>1.55</v>
      </c>
      <c r="H35" s="68">
        <f t="shared" si="1"/>
        <v>0</v>
      </c>
    </row>
    <row r="36" spans="2:8">
      <c r="B36" s="59"/>
      <c r="C36" s="89">
        <v>29</v>
      </c>
      <c r="D36" s="88" t="s">
        <v>144</v>
      </c>
      <c r="E36" s="120"/>
      <c r="F36" s="94" t="s">
        <v>118</v>
      </c>
      <c r="G36" s="89">
        <v>1.55</v>
      </c>
      <c r="H36" s="68">
        <f t="shared" si="1"/>
        <v>0</v>
      </c>
    </row>
    <row r="37" spans="2:8">
      <c r="B37" s="59"/>
      <c r="C37" s="89">
        <v>30</v>
      </c>
      <c r="D37" s="88" t="s">
        <v>145</v>
      </c>
      <c r="E37" s="120"/>
      <c r="F37" s="94" t="s">
        <v>118</v>
      </c>
      <c r="G37" s="89">
        <v>1.55</v>
      </c>
      <c r="H37" s="68">
        <f t="shared" si="1"/>
        <v>0</v>
      </c>
    </row>
    <row r="38" spans="2:8">
      <c r="B38" s="59"/>
      <c r="C38" s="89">
        <v>31</v>
      </c>
      <c r="D38" s="88" t="s">
        <v>146</v>
      </c>
      <c r="E38" s="120"/>
      <c r="F38" s="94" t="s">
        <v>118</v>
      </c>
      <c r="G38" s="89">
        <v>1.55</v>
      </c>
      <c r="H38" s="68">
        <f t="shared" si="1"/>
        <v>0</v>
      </c>
    </row>
    <row r="39" spans="2:8" ht="84.95">
      <c r="B39" s="59"/>
      <c r="C39" s="89">
        <v>32</v>
      </c>
      <c r="D39" s="88" t="s">
        <v>147</v>
      </c>
      <c r="E39" s="120"/>
      <c r="F39" s="94" t="s">
        <v>118</v>
      </c>
      <c r="G39" s="89">
        <v>1.55</v>
      </c>
      <c r="H39" s="68">
        <f t="shared" si="1"/>
        <v>0</v>
      </c>
    </row>
    <row r="40" spans="2:8">
      <c r="B40" s="59"/>
      <c r="C40" s="89">
        <v>33</v>
      </c>
      <c r="D40" s="88" t="s">
        <v>148</v>
      </c>
      <c r="E40" s="120"/>
      <c r="F40" s="94" t="s">
        <v>118</v>
      </c>
      <c r="G40" s="89">
        <v>1.55</v>
      </c>
      <c r="H40" s="68">
        <f t="shared" si="1"/>
        <v>0</v>
      </c>
    </row>
    <row r="41" spans="2:8">
      <c r="B41" s="59"/>
      <c r="C41" s="89">
        <v>34</v>
      </c>
      <c r="D41" s="88" t="s">
        <v>149</v>
      </c>
      <c r="E41" s="120"/>
      <c r="F41" s="94" t="s">
        <v>118</v>
      </c>
      <c r="G41" s="89">
        <v>1.55</v>
      </c>
      <c r="H41" s="68">
        <f t="shared" si="1"/>
        <v>0</v>
      </c>
    </row>
    <row r="42" spans="2:8">
      <c r="B42" s="59"/>
      <c r="C42" s="89">
        <v>35</v>
      </c>
      <c r="D42" s="88" t="s">
        <v>150</v>
      </c>
      <c r="E42" s="120"/>
      <c r="F42" s="94" t="s">
        <v>118</v>
      </c>
      <c r="G42" s="89">
        <v>1.55</v>
      </c>
      <c r="H42" s="68">
        <f t="shared" si="1"/>
        <v>0</v>
      </c>
    </row>
    <row r="43" spans="2:8">
      <c r="B43" s="59"/>
      <c r="C43" s="89">
        <v>36</v>
      </c>
      <c r="D43" s="88" t="s">
        <v>151</v>
      </c>
      <c r="E43" s="120"/>
      <c r="F43" s="94" t="s">
        <v>118</v>
      </c>
      <c r="G43" s="89">
        <v>1.55</v>
      </c>
      <c r="H43" s="68">
        <f t="shared" si="1"/>
        <v>0</v>
      </c>
    </row>
    <row r="44" spans="2:8">
      <c r="B44" s="59"/>
      <c r="C44" s="89">
        <v>37</v>
      </c>
      <c r="D44" s="88" t="s">
        <v>152</v>
      </c>
      <c r="E44" s="120"/>
      <c r="F44" s="94" t="s">
        <v>118</v>
      </c>
      <c r="G44" s="89">
        <v>1.55</v>
      </c>
      <c r="H44" s="68">
        <f t="shared" si="1"/>
        <v>0</v>
      </c>
    </row>
    <row r="45" spans="2:8">
      <c r="B45" s="59"/>
      <c r="C45" s="89">
        <v>38</v>
      </c>
      <c r="D45" s="95" t="s">
        <v>153</v>
      </c>
      <c r="E45" s="120"/>
      <c r="F45" s="94" t="s">
        <v>118</v>
      </c>
      <c r="G45" s="89">
        <v>1.55</v>
      </c>
      <c r="H45" s="68">
        <f t="shared" ref="H45:H46" si="2">E45*G45</f>
        <v>0</v>
      </c>
    </row>
    <row r="46" spans="2:8">
      <c r="B46" s="59"/>
      <c r="C46" s="89">
        <v>39</v>
      </c>
      <c r="D46" s="95" t="s">
        <v>154</v>
      </c>
      <c r="E46" s="120"/>
      <c r="F46" s="94" t="s">
        <v>118</v>
      </c>
      <c r="G46" s="89">
        <v>1.55</v>
      </c>
      <c r="H46" s="68">
        <f t="shared" si="2"/>
        <v>0</v>
      </c>
    </row>
    <row r="47" spans="2:8">
      <c r="B47" s="59"/>
      <c r="C47" s="89">
        <v>40</v>
      </c>
      <c r="D47" s="88" t="s">
        <v>155</v>
      </c>
      <c r="E47" s="120"/>
      <c r="F47" s="94" t="s">
        <v>118</v>
      </c>
      <c r="G47" s="89">
        <v>1.55</v>
      </c>
      <c r="H47" s="68">
        <f t="shared" si="1"/>
        <v>0</v>
      </c>
    </row>
    <row r="48" spans="2:8" ht="42.4">
      <c r="B48" s="59"/>
      <c r="C48" s="89">
        <v>41</v>
      </c>
      <c r="D48" s="88" t="s">
        <v>156</v>
      </c>
      <c r="E48" s="120"/>
      <c r="F48" s="94" t="s">
        <v>118</v>
      </c>
      <c r="G48" s="89">
        <v>1.55</v>
      </c>
      <c r="H48" s="68">
        <f t="shared" si="1"/>
        <v>0</v>
      </c>
    </row>
    <row r="49" spans="2:8">
      <c r="B49" s="59"/>
      <c r="C49" s="89">
        <v>42</v>
      </c>
      <c r="D49" s="114" t="s">
        <v>67</v>
      </c>
      <c r="E49" s="120"/>
      <c r="F49" s="94" t="s">
        <v>118</v>
      </c>
      <c r="G49" s="89">
        <v>1.55</v>
      </c>
      <c r="H49" s="68">
        <f t="shared" si="1"/>
        <v>0</v>
      </c>
    </row>
    <row r="50" spans="2:8" ht="18" customHeight="1">
      <c r="B50" s="59"/>
      <c r="C50" s="166" t="s">
        <v>299</v>
      </c>
      <c r="D50" s="166"/>
      <c r="E50" s="166"/>
      <c r="F50" s="166"/>
      <c r="G50" s="166"/>
      <c r="H50" s="91">
        <f>SUM(H7:H49)</f>
        <v>0</v>
      </c>
    </row>
    <row r="51" spans="2:8" ht="32.85" customHeight="1">
      <c r="B51" s="59"/>
      <c r="C51" s="167" t="s">
        <v>300</v>
      </c>
      <c r="D51" s="167"/>
      <c r="E51" s="167"/>
      <c r="F51" s="167"/>
      <c r="G51" s="167"/>
      <c r="H51" s="91">
        <f>DFP_DS_DSS!E59</f>
        <v>0</v>
      </c>
    </row>
    <row r="52" spans="2:8">
      <c r="B52" s="59"/>
    </row>
    <row r="53" spans="2:8">
      <c r="B53" s="59"/>
    </row>
    <row r="54" spans="2:8">
      <c r="B54" s="60" t="s">
        <v>301</v>
      </c>
      <c r="C54" s="82" t="s">
        <v>302</v>
      </c>
    </row>
    <row r="55" spans="2:8" ht="28.35">
      <c r="B55" s="59"/>
      <c r="C55" s="89" t="s">
        <v>161</v>
      </c>
      <c r="D55" s="64" t="s">
        <v>162</v>
      </c>
      <c r="E55" s="85" t="s">
        <v>163</v>
      </c>
      <c r="F55" s="57" t="s">
        <v>22</v>
      </c>
    </row>
    <row r="56" spans="2:8">
      <c r="B56" s="59"/>
      <c r="C56" s="89"/>
      <c r="D56" s="115" t="s">
        <v>17</v>
      </c>
      <c r="E56" s="63"/>
    </row>
    <row r="57" spans="2:8" ht="42.4">
      <c r="B57" s="59"/>
      <c r="C57" s="89">
        <v>1</v>
      </c>
      <c r="D57" s="88" t="s">
        <v>165</v>
      </c>
      <c r="E57" s="89">
        <f>SUM(E58:E60)</f>
        <v>0</v>
      </c>
      <c r="F57" s="57" t="s">
        <v>22</v>
      </c>
    </row>
    <row r="58" spans="2:8">
      <c r="B58" s="59"/>
      <c r="C58" s="89" t="s">
        <v>166</v>
      </c>
      <c r="D58" s="116" t="s">
        <v>167</v>
      </c>
      <c r="E58" s="120"/>
    </row>
    <row r="59" spans="2:8" ht="28.35">
      <c r="B59" s="59"/>
      <c r="C59" s="89" t="s">
        <v>168</v>
      </c>
      <c r="D59" s="116" t="s">
        <v>169</v>
      </c>
      <c r="E59" s="120"/>
    </row>
    <row r="60" spans="2:8">
      <c r="B60" s="59"/>
      <c r="C60" s="89" t="s">
        <v>170</v>
      </c>
      <c r="D60" s="116" t="s">
        <v>171</v>
      </c>
      <c r="E60" s="120"/>
    </row>
    <row r="61" spans="2:8">
      <c r="B61" s="59"/>
      <c r="C61" s="89">
        <v>2</v>
      </c>
      <c r="D61" s="94" t="s">
        <v>303</v>
      </c>
      <c r="E61" s="120"/>
    </row>
    <row r="62" spans="2:8">
      <c r="B62" s="59"/>
      <c r="C62" s="89">
        <v>3</v>
      </c>
      <c r="D62" s="94" t="s">
        <v>304</v>
      </c>
      <c r="E62" s="120"/>
    </row>
    <row r="63" spans="2:8">
      <c r="B63" s="59"/>
      <c r="C63" s="89">
        <v>4</v>
      </c>
      <c r="D63" s="94" t="s">
        <v>305</v>
      </c>
      <c r="E63" s="120"/>
    </row>
    <row r="64" spans="2:8">
      <c r="B64" s="59"/>
      <c r="C64" s="89">
        <v>5</v>
      </c>
      <c r="D64" s="94" t="s">
        <v>282</v>
      </c>
      <c r="E64" s="120"/>
    </row>
    <row r="65" spans="2:6" s="58" customFormat="1" ht="15" customHeight="1">
      <c r="B65" s="59"/>
      <c r="C65" s="167" t="s">
        <v>299</v>
      </c>
      <c r="D65" s="167"/>
      <c r="E65" s="91">
        <f>SUM(E58:E64)</f>
        <v>0</v>
      </c>
      <c r="F65" s="57"/>
    </row>
    <row r="66" spans="2:6" s="58" customFormat="1" ht="45" customHeight="1">
      <c r="B66" s="59"/>
      <c r="C66" s="165" t="s">
        <v>300</v>
      </c>
      <c r="D66" s="165"/>
      <c r="E66" s="91">
        <f>DFP_DS_DSS!E59</f>
        <v>0</v>
      </c>
      <c r="F66" s="57"/>
    </row>
    <row r="67" spans="2:6" s="58" customFormat="1">
      <c r="B67" s="59"/>
      <c r="D67" s="56"/>
      <c r="E67" s="56"/>
      <c r="F67" s="57"/>
    </row>
    <row r="68" spans="2:6" s="58" customFormat="1">
      <c r="B68" s="59"/>
      <c r="D68" s="56"/>
      <c r="E68" s="56"/>
      <c r="F68" s="57"/>
    </row>
    <row r="69" spans="2:6" s="58" customFormat="1">
      <c r="B69" s="59"/>
      <c r="D69" s="56"/>
      <c r="E69" s="56"/>
      <c r="F69" s="57"/>
    </row>
    <row r="70" spans="2:6" s="58" customFormat="1">
      <c r="B70" s="59"/>
      <c r="D70" s="56"/>
      <c r="E70" s="56"/>
      <c r="F70" s="57"/>
    </row>
    <row r="71" spans="2:6" s="58" customFormat="1">
      <c r="B71" s="59"/>
      <c r="D71" s="56"/>
      <c r="E71" s="56"/>
      <c r="F71" s="57"/>
    </row>
    <row r="72" spans="2:6" s="58" customFormat="1">
      <c r="B72" s="59"/>
      <c r="D72" s="56"/>
      <c r="E72" s="56"/>
      <c r="F72" s="57"/>
    </row>
    <row r="73" spans="2:6" s="58" customFormat="1">
      <c r="B73" s="59"/>
      <c r="D73" s="56"/>
      <c r="E73" s="56"/>
      <c r="F73" s="57"/>
    </row>
    <row r="74" spans="2:6" s="58" customFormat="1">
      <c r="B74" s="59"/>
      <c r="D74" s="56"/>
      <c r="E74" s="56"/>
      <c r="F74" s="57"/>
    </row>
    <row r="75" spans="2:6" s="58" customFormat="1">
      <c r="B75" s="59"/>
      <c r="D75" s="56"/>
      <c r="E75" s="56"/>
      <c r="F75" s="57"/>
    </row>
    <row r="76" spans="2:6" s="58" customFormat="1">
      <c r="B76" s="59"/>
      <c r="D76" s="56"/>
      <c r="E76" s="56"/>
      <c r="F76" s="57"/>
    </row>
    <row r="77" spans="2:6" s="58" customFormat="1">
      <c r="B77" s="59"/>
      <c r="D77" s="56"/>
      <c r="E77" s="56"/>
      <c r="F77" s="57"/>
    </row>
    <row r="78" spans="2:6" s="58" customFormat="1">
      <c r="B78" s="59"/>
      <c r="D78" s="56"/>
      <c r="E78" s="56"/>
      <c r="F78" s="57"/>
    </row>
    <row r="79" spans="2:6" s="58" customFormat="1">
      <c r="B79" s="59"/>
      <c r="D79" s="56"/>
      <c r="E79" s="56"/>
      <c r="F79" s="57"/>
    </row>
    <row r="80" spans="2:6" s="58" customFormat="1">
      <c r="B80" s="59"/>
      <c r="D80" s="56"/>
      <c r="E80" s="56"/>
      <c r="F80" s="57"/>
    </row>
    <row r="81" spans="2:6" s="58" customFormat="1">
      <c r="B81" s="59"/>
      <c r="D81" s="56"/>
      <c r="E81" s="56"/>
      <c r="F81" s="57"/>
    </row>
    <row r="82" spans="2:6" s="58" customFormat="1">
      <c r="B82" s="59"/>
      <c r="D82" s="56"/>
      <c r="E82" s="56"/>
      <c r="F82" s="57"/>
    </row>
    <row r="83" spans="2:6" s="58" customFormat="1">
      <c r="B83" s="59"/>
      <c r="D83" s="56"/>
      <c r="E83" s="56"/>
      <c r="F83" s="57"/>
    </row>
    <row r="84" spans="2:6" s="58" customFormat="1">
      <c r="B84" s="59"/>
      <c r="D84" s="56"/>
      <c r="E84" s="56"/>
      <c r="F84" s="57"/>
    </row>
    <row r="85" spans="2:6" s="58" customFormat="1">
      <c r="B85" s="59"/>
      <c r="D85" s="56"/>
      <c r="E85" s="56"/>
      <c r="F85" s="57"/>
    </row>
    <row r="86" spans="2:6" s="58" customFormat="1">
      <c r="B86" s="59"/>
      <c r="D86" s="56"/>
      <c r="E86" s="56"/>
      <c r="F86" s="57"/>
    </row>
    <row r="87" spans="2:6" s="58" customFormat="1">
      <c r="B87" s="59"/>
      <c r="D87" s="56"/>
      <c r="E87" s="56"/>
      <c r="F87" s="57"/>
    </row>
    <row r="88" spans="2:6" s="58" customFormat="1">
      <c r="B88" s="59"/>
      <c r="D88" s="56"/>
      <c r="E88" s="56"/>
      <c r="F88" s="57"/>
    </row>
    <row r="89" spans="2:6" s="58" customFormat="1">
      <c r="B89" s="59"/>
      <c r="D89" s="56"/>
      <c r="E89" s="56"/>
      <c r="F89" s="57"/>
    </row>
    <row r="90" spans="2:6" s="58" customFormat="1">
      <c r="B90" s="59"/>
      <c r="D90" s="56"/>
      <c r="E90" s="56"/>
      <c r="F90" s="57"/>
    </row>
    <row r="91" spans="2:6" s="58" customFormat="1">
      <c r="B91" s="59"/>
      <c r="D91" s="56"/>
      <c r="E91" s="56"/>
      <c r="F91" s="57"/>
    </row>
    <row r="92" spans="2:6" s="58" customFormat="1">
      <c r="B92" s="59"/>
      <c r="D92" s="56"/>
      <c r="E92" s="56"/>
      <c r="F92" s="57"/>
    </row>
    <row r="93" spans="2:6" s="58" customFormat="1">
      <c r="B93" s="59"/>
      <c r="D93" s="56"/>
      <c r="E93" s="56"/>
      <c r="F93" s="57"/>
    </row>
    <row r="99" spans="2:6" s="58" customFormat="1">
      <c r="B99" s="97"/>
      <c r="D99" s="56"/>
      <c r="E99" s="56"/>
      <c r="F99" s="57"/>
    </row>
    <row r="100" spans="2:6" s="58" customFormat="1">
      <c r="B100" s="97"/>
      <c r="D100" s="56"/>
      <c r="E100" s="56"/>
      <c r="F100" s="57"/>
    </row>
    <row r="101" spans="2:6" s="58" customFormat="1">
      <c r="B101" s="97"/>
      <c r="D101" s="56"/>
      <c r="E101" s="56"/>
      <c r="F101" s="57"/>
    </row>
    <row r="103" spans="2:6" s="58" customFormat="1">
      <c r="B103" s="97"/>
      <c r="D103" s="56"/>
      <c r="E103" s="56"/>
      <c r="F103" s="57"/>
    </row>
    <row r="104" spans="2:6" s="58" customFormat="1">
      <c r="B104" s="97"/>
      <c r="D104" s="56"/>
      <c r="E104" s="56"/>
      <c r="F104" s="57"/>
    </row>
    <row r="105" spans="2:6" s="58" customFormat="1">
      <c r="B105" s="97"/>
      <c r="D105" s="56"/>
      <c r="E105" s="56"/>
      <c r="F105" s="57"/>
    </row>
    <row r="106" spans="2:6" s="58" customFormat="1">
      <c r="B106" s="97"/>
      <c r="D106" s="56"/>
      <c r="E106" s="56"/>
      <c r="F106" s="57"/>
    </row>
    <row r="109" spans="2:6" s="58" customFormat="1">
      <c r="B109" s="98"/>
      <c r="D109" s="56"/>
      <c r="E109" s="56"/>
      <c r="F109" s="57"/>
    </row>
    <row r="110" spans="2:6" s="58" customFormat="1">
      <c r="B110" s="98"/>
      <c r="D110" s="56"/>
      <c r="E110" s="56"/>
      <c r="F110" s="57"/>
    </row>
    <row r="111" spans="2:6" s="58" customFormat="1">
      <c r="B111" s="98"/>
      <c r="D111" s="56"/>
      <c r="E111" s="56"/>
      <c r="F111" s="57"/>
    </row>
    <row r="112" spans="2:6" s="58" customFormat="1">
      <c r="B112" s="98"/>
      <c r="D112" s="56"/>
      <c r="E112" s="56"/>
      <c r="F112" s="57"/>
    </row>
    <row r="113" spans="2:8" s="58" customFormat="1">
      <c r="B113" s="98"/>
      <c r="D113" s="56"/>
      <c r="E113" s="56"/>
      <c r="F113" s="57"/>
    </row>
    <row r="115" spans="2:8" s="58" customFormat="1">
      <c r="B115" s="98"/>
      <c r="D115" s="56"/>
      <c r="E115" s="56"/>
      <c r="F115" s="57"/>
    </row>
    <row r="116" spans="2:8" s="58" customFormat="1">
      <c r="B116" s="98"/>
      <c r="D116" s="56"/>
      <c r="E116" s="56"/>
      <c r="F116" s="57"/>
    </row>
    <row r="117" spans="2:8" s="58" customFormat="1">
      <c r="B117" s="98"/>
      <c r="D117" s="56"/>
      <c r="E117" s="56"/>
      <c r="F117" s="57"/>
    </row>
    <row r="118" spans="2:8" s="58" customFormat="1">
      <c r="B118" s="98"/>
      <c r="D118" s="56"/>
      <c r="E118" s="56"/>
      <c r="F118" s="57"/>
    </row>
    <row r="119" spans="2:8" s="58" customFormat="1">
      <c r="B119" s="98"/>
      <c r="D119" s="56"/>
      <c r="E119" s="56"/>
      <c r="F119" s="57"/>
    </row>
    <row r="122" spans="2:8" s="58" customFormat="1">
      <c r="B122" s="97"/>
      <c r="D122" s="56"/>
      <c r="E122" s="56"/>
      <c r="F122" s="57"/>
    </row>
    <row r="123" spans="2:8" s="58" customFormat="1">
      <c r="B123" s="97"/>
      <c r="D123" s="56"/>
      <c r="E123" s="56"/>
      <c r="F123" s="57"/>
    </row>
    <row r="124" spans="2:8" s="58" customFormat="1">
      <c r="B124" s="97"/>
      <c r="D124" s="56"/>
      <c r="E124" s="56"/>
      <c r="F124" s="57"/>
    </row>
    <row r="125" spans="2:8" s="58" customFormat="1">
      <c r="B125" s="99"/>
      <c r="D125" s="56"/>
      <c r="E125" s="56"/>
      <c r="F125" s="57"/>
    </row>
    <row r="127" spans="2:8" s="58" customFormat="1">
      <c r="B127" s="100"/>
      <c r="D127" s="56"/>
      <c r="E127" s="56"/>
      <c r="F127" s="57"/>
      <c r="H127" s="56"/>
    </row>
    <row r="128" spans="2:8" s="58" customFormat="1">
      <c r="B128" s="100"/>
      <c r="D128" s="56"/>
      <c r="E128" s="56"/>
      <c r="F128" s="57"/>
      <c r="H128" s="56"/>
    </row>
    <row r="129" spans="2:8" s="58" customFormat="1">
      <c r="B129" s="100"/>
      <c r="D129" s="56"/>
      <c r="E129" s="56"/>
      <c r="F129" s="57"/>
      <c r="H129" s="56"/>
    </row>
    <row r="130" spans="2:8" s="58" customFormat="1">
      <c r="B130" s="100"/>
      <c r="D130" s="56"/>
      <c r="E130" s="56"/>
      <c r="F130" s="57"/>
      <c r="H130" s="56"/>
    </row>
    <row r="135" spans="2:8" s="58" customFormat="1">
      <c r="B135" s="101"/>
      <c r="D135" s="56"/>
      <c r="E135" s="56"/>
      <c r="F135" s="57"/>
      <c r="H135" s="56"/>
    </row>
    <row r="136" spans="2:8" s="58" customFormat="1">
      <c r="B136" s="102"/>
      <c r="D136" s="56"/>
      <c r="E136" s="56"/>
      <c r="F136" s="57"/>
      <c r="H136" s="56"/>
    </row>
    <row r="137" spans="2:8" s="58" customFormat="1">
      <c r="B137" s="85" t="s">
        <v>42</v>
      </c>
      <c r="D137" s="56"/>
      <c r="E137" s="56"/>
      <c r="F137" s="57"/>
      <c r="H137" s="56"/>
    </row>
    <row r="138" spans="2:8" s="58" customFormat="1">
      <c r="B138" s="89" t="e">
        <f>#REF!*#REF!*#REF!</f>
        <v>#REF!</v>
      </c>
      <c r="D138" s="56"/>
      <c r="E138" s="56"/>
      <c r="F138" s="57"/>
      <c r="H138" s="56"/>
    </row>
    <row r="139" spans="2:8" s="58" customFormat="1">
      <c r="B139" s="89" t="e">
        <f>#REF!*#REF!*#REF!</f>
        <v>#REF!</v>
      </c>
      <c r="D139" s="56"/>
      <c r="E139" s="56"/>
      <c r="F139" s="57"/>
      <c r="H139" s="56"/>
    </row>
    <row r="140" spans="2:8" s="58" customFormat="1">
      <c r="B140" s="89" t="e">
        <f>#REF!*#REF!*#REF!</f>
        <v>#REF!</v>
      </c>
      <c r="D140" s="56"/>
      <c r="E140" s="56"/>
      <c r="F140" s="57"/>
      <c r="H140" s="56"/>
    </row>
    <row r="141" spans="2:8" s="58" customFormat="1">
      <c r="B141" s="89" t="e">
        <f>#REF!*#REF!*#REF!</f>
        <v>#REF!</v>
      </c>
      <c r="D141" s="56"/>
      <c r="E141" s="56"/>
      <c r="F141" s="57"/>
      <c r="H141" s="56"/>
    </row>
    <row r="142" spans="2:8" s="58" customFormat="1">
      <c r="B142" s="89" t="e">
        <f>#REF!*#REF!*#REF!</f>
        <v>#REF!</v>
      </c>
      <c r="D142" s="56" t="s">
        <v>22</v>
      </c>
      <c r="E142" s="56"/>
      <c r="F142" s="57"/>
      <c r="H142" s="56"/>
    </row>
    <row r="143" spans="2:8" s="58" customFormat="1">
      <c r="B143" s="103" t="e">
        <f>SUM(B138:B142)</f>
        <v>#REF!</v>
      </c>
      <c r="D143" s="56"/>
      <c r="E143" s="56"/>
      <c r="F143" s="57"/>
    </row>
    <row r="144" spans="2:8" s="58" customFormat="1">
      <c r="B144" s="104"/>
      <c r="D144" s="56"/>
      <c r="E144" s="56"/>
      <c r="F144" s="57"/>
    </row>
    <row r="146" spans="2:6" s="58" customFormat="1">
      <c r="B146" s="102"/>
      <c r="D146" s="56"/>
      <c r="E146" s="56"/>
      <c r="F146" s="57"/>
    </row>
    <row r="147" spans="2:6" s="58" customFormat="1">
      <c r="B147" s="85" t="s">
        <v>42</v>
      </c>
      <c r="D147" s="56"/>
      <c r="E147" s="56"/>
      <c r="F147" s="57"/>
    </row>
    <row r="148" spans="2:6" s="58" customFormat="1">
      <c r="B148" s="89" t="e">
        <f>#REF!*#REF!*#REF!</f>
        <v>#REF!</v>
      </c>
      <c r="D148" s="56"/>
      <c r="E148" s="56"/>
      <c r="F148" s="57"/>
    </row>
    <row r="149" spans="2:6" s="58" customFormat="1">
      <c r="B149" s="89" t="e">
        <f>#REF!*#REF!*#REF!</f>
        <v>#REF!</v>
      </c>
      <c r="D149" s="56"/>
      <c r="E149" s="56"/>
      <c r="F149" s="57"/>
    </row>
    <row r="150" spans="2:6" s="58" customFormat="1">
      <c r="B150" s="89" t="e">
        <f>#REF!*#REF!*#REF!</f>
        <v>#REF!</v>
      </c>
      <c r="D150" s="56"/>
      <c r="E150" s="56"/>
      <c r="F150" s="57"/>
    </row>
    <row r="151" spans="2:6" s="58" customFormat="1">
      <c r="B151" s="89" t="e">
        <f>#REF!*#REF!*#REF!</f>
        <v>#REF!</v>
      </c>
      <c r="D151" s="56"/>
      <c r="E151" s="56"/>
      <c r="F151" s="57"/>
    </row>
    <row r="152" spans="2:6" s="58" customFormat="1">
      <c r="B152" s="89" t="e">
        <f>#REF!*#REF!*#REF!</f>
        <v>#REF!</v>
      </c>
      <c r="D152" s="56"/>
      <c r="E152" s="56"/>
      <c r="F152" s="57"/>
    </row>
    <row r="153" spans="2:6" s="58" customFormat="1">
      <c r="B153" s="103" t="e">
        <f>SUM(B148:B152)</f>
        <v>#REF!</v>
      </c>
      <c r="D153" s="56"/>
      <c r="E153" s="56"/>
      <c r="F153" s="57"/>
    </row>
  </sheetData>
  <sheetProtection algorithmName="SHA-512" hashValue="97/pKvqWDjdtf/0VSO6adfu4aZ1iers2Gnfb+Iw5A3C5DTgxLdtOWcOsWpSMjkNjf+Rmz8LLS3iXtpJjioxYKA==" saltValue="n4w8cHIJJQMLjtXwa17Idg==" spinCount="100000" sheet="1" objects="1" scenarios="1"/>
  <mergeCells count="5">
    <mergeCell ref="E5:F5"/>
    <mergeCell ref="C50:G50"/>
    <mergeCell ref="C51:G51"/>
    <mergeCell ref="C65:D65"/>
    <mergeCell ref="C66:D66"/>
  </mergeCells>
  <pageMargins left="0.7" right="0.7" top="0.75" bottom="0.75" header="0.3" footer="0.3"/>
  <pageSetup paperSize="9" scale="52"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1D192-F587-436C-AC8F-E4DA53E9104A}">
  <sheetPr>
    <pageSetUpPr fitToPage="1"/>
  </sheetPr>
  <dimension ref="A3:J150"/>
  <sheetViews>
    <sheetView view="pageBreakPreview" topLeftCell="A24" zoomScale="85" zoomScaleNormal="100" zoomScaleSheetLayoutView="85" workbookViewId="0">
      <selection activeCell="H39" sqref="H39"/>
    </sheetView>
  </sheetViews>
  <sheetFormatPr defaultColWidth="9.28515625" defaultRowHeight="14.1"/>
  <cols>
    <col min="1" max="1" width="11.140625" style="56" customWidth="1"/>
    <col min="2" max="2" width="10.28515625" style="56" bestFit="1" customWidth="1"/>
    <col min="3" max="3" width="12.140625" style="56" bestFit="1" customWidth="1"/>
    <col min="4" max="4" width="76.85546875" style="56" bestFit="1" customWidth="1"/>
    <col min="5" max="6" width="11" style="58" customWidth="1"/>
    <col min="7" max="7" width="17.7109375" style="58" customWidth="1"/>
    <col min="8" max="8" width="16.5703125" style="126" customWidth="1"/>
    <col min="9" max="16384" width="9.28515625" style="56"/>
  </cols>
  <sheetData>
    <row r="3" spans="1:10">
      <c r="B3" s="60" t="s">
        <v>306</v>
      </c>
      <c r="C3" s="82" t="s">
        <v>307</v>
      </c>
    </row>
    <row r="4" spans="1:10">
      <c r="B4" s="60" t="s">
        <v>308</v>
      </c>
      <c r="C4" s="82" t="s">
        <v>309</v>
      </c>
    </row>
    <row r="5" spans="1:10" ht="28.35">
      <c r="A5" s="59"/>
      <c r="C5" s="127" t="s">
        <v>3</v>
      </c>
      <c r="D5" s="127" t="s">
        <v>310</v>
      </c>
      <c r="E5" s="127" t="s">
        <v>311</v>
      </c>
      <c r="F5" s="127" t="s">
        <v>312</v>
      </c>
      <c r="G5" s="127" t="s">
        <v>313</v>
      </c>
      <c r="H5" s="109" t="s">
        <v>93</v>
      </c>
    </row>
    <row r="6" spans="1:10">
      <c r="A6" s="59"/>
      <c r="C6" s="89"/>
      <c r="D6" s="79" t="s">
        <v>115</v>
      </c>
      <c r="E6" s="168" t="s">
        <v>314</v>
      </c>
      <c r="F6" s="168"/>
      <c r="G6" s="168"/>
      <c r="H6" s="168"/>
    </row>
    <row r="7" spans="1:10">
      <c r="A7" s="59"/>
      <c r="C7" s="89">
        <v>1</v>
      </c>
      <c r="D7" s="88" t="s">
        <v>117</v>
      </c>
      <c r="E7" s="124">
        <v>1</v>
      </c>
      <c r="F7" s="125"/>
      <c r="G7" s="123"/>
      <c r="H7" s="128">
        <f>E7*F7*G7</f>
        <v>0</v>
      </c>
    </row>
    <row r="8" spans="1:10">
      <c r="A8" s="59"/>
      <c r="C8" s="89">
        <v>2</v>
      </c>
      <c r="D8" s="88" t="s">
        <v>62</v>
      </c>
      <c r="E8" s="124">
        <v>1</v>
      </c>
      <c r="F8" s="125"/>
      <c r="G8" s="123"/>
      <c r="H8" s="128">
        <f t="shared" ref="H8:H48" si="0">E8*F8*G8</f>
        <v>0</v>
      </c>
    </row>
    <row r="9" spans="1:10">
      <c r="A9" s="59"/>
      <c r="C9" s="89">
        <v>3</v>
      </c>
      <c r="D9" s="88" t="s">
        <v>64</v>
      </c>
      <c r="E9" s="124">
        <v>1</v>
      </c>
      <c r="F9" s="125"/>
      <c r="G9" s="123"/>
      <c r="H9" s="128">
        <f t="shared" si="0"/>
        <v>0</v>
      </c>
    </row>
    <row r="10" spans="1:10">
      <c r="A10" s="59"/>
      <c r="C10" s="89">
        <v>4</v>
      </c>
      <c r="D10" s="88" t="s">
        <v>119</v>
      </c>
      <c r="E10" s="124">
        <v>1</v>
      </c>
      <c r="F10" s="125"/>
      <c r="G10" s="123"/>
      <c r="H10" s="128">
        <f t="shared" si="0"/>
        <v>0</v>
      </c>
    </row>
    <row r="11" spans="1:10">
      <c r="A11" s="59"/>
      <c r="C11" s="89">
        <v>5</v>
      </c>
      <c r="D11" s="88" t="s">
        <v>66</v>
      </c>
      <c r="E11" s="124">
        <v>1</v>
      </c>
      <c r="F11" s="125"/>
      <c r="G11" s="123"/>
      <c r="H11" s="128">
        <f t="shared" si="0"/>
        <v>0</v>
      </c>
    </row>
    <row r="12" spans="1:10">
      <c r="A12" s="59"/>
      <c r="C12" s="89">
        <v>6</v>
      </c>
      <c r="D12" s="88" t="s">
        <v>120</v>
      </c>
      <c r="E12" s="124">
        <v>1</v>
      </c>
      <c r="F12" s="125"/>
      <c r="G12" s="123"/>
      <c r="H12" s="128">
        <f t="shared" si="0"/>
        <v>0</v>
      </c>
    </row>
    <row r="13" spans="1:10">
      <c r="A13" s="59"/>
      <c r="C13" s="89"/>
      <c r="D13" s="96" t="s">
        <v>121</v>
      </c>
      <c r="E13" s="65"/>
      <c r="F13" s="65"/>
      <c r="G13" s="89"/>
      <c r="H13" s="128"/>
      <c r="J13" s="129"/>
    </row>
    <row r="14" spans="1:10">
      <c r="A14" s="59"/>
      <c r="C14" s="89">
        <v>7</v>
      </c>
      <c r="D14" s="88" t="s">
        <v>315</v>
      </c>
      <c r="E14" s="125"/>
      <c r="F14" s="125"/>
      <c r="G14" s="123"/>
      <c r="H14" s="128">
        <f t="shared" si="0"/>
        <v>0</v>
      </c>
    </row>
    <row r="15" spans="1:10">
      <c r="A15" s="59"/>
      <c r="C15" s="89">
        <v>8</v>
      </c>
      <c r="D15" s="88" t="s">
        <v>316</v>
      </c>
      <c r="E15" s="125"/>
      <c r="F15" s="125"/>
      <c r="G15" s="123"/>
      <c r="H15" s="128">
        <f t="shared" si="0"/>
        <v>0</v>
      </c>
    </row>
    <row r="16" spans="1:10">
      <c r="A16" s="59"/>
      <c r="C16" s="89">
        <v>9</v>
      </c>
      <c r="D16" s="88" t="s">
        <v>317</v>
      </c>
      <c r="E16" s="125"/>
      <c r="F16" s="125"/>
      <c r="G16" s="123"/>
      <c r="H16" s="128">
        <f t="shared" si="0"/>
        <v>0</v>
      </c>
    </row>
    <row r="17" spans="1:8">
      <c r="A17" s="59"/>
      <c r="C17" s="89">
        <v>10</v>
      </c>
      <c r="D17" s="88" t="s">
        <v>318</v>
      </c>
      <c r="E17" s="125"/>
      <c r="F17" s="125"/>
      <c r="G17" s="123"/>
      <c r="H17" s="128">
        <f t="shared" si="0"/>
        <v>0</v>
      </c>
    </row>
    <row r="18" spans="1:8">
      <c r="A18" s="59"/>
      <c r="C18" s="89">
        <v>11</v>
      </c>
      <c r="D18" s="88" t="s">
        <v>319</v>
      </c>
      <c r="E18" s="125"/>
      <c r="F18" s="125"/>
      <c r="G18" s="123"/>
      <c r="H18" s="128">
        <f t="shared" si="0"/>
        <v>0</v>
      </c>
    </row>
    <row r="19" spans="1:8">
      <c r="A19" s="59"/>
      <c r="C19" s="89">
        <v>12</v>
      </c>
      <c r="D19" s="88" t="s">
        <v>320</v>
      </c>
      <c r="E19" s="125"/>
      <c r="F19" s="125"/>
      <c r="G19" s="123"/>
      <c r="H19" s="128">
        <f t="shared" si="0"/>
        <v>0</v>
      </c>
    </row>
    <row r="20" spans="1:8">
      <c r="A20" s="59"/>
      <c r="C20" s="89">
        <v>13</v>
      </c>
      <c r="D20" s="88" t="s">
        <v>321</v>
      </c>
      <c r="E20" s="125"/>
      <c r="F20" s="125"/>
      <c r="G20" s="123"/>
      <c r="H20" s="128">
        <f t="shared" si="0"/>
        <v>0</v>
      </c>
    </row>
    <row r="21" spans="1:8">
      <c r="A21" s="59"/>
      <c r="C21" s="89">
        <v>14</v>
      </c>
      <c r="D21" s="88" t="s">
        <v>322</v>
      </c>
      <c r="E21" s="125"/>
      <c r="F21" s="125"/>
      <c r="G21" s="123"/>
      <c r="H21" s="128">
        <f t="shared" si="0"/>
        <v>0</v>
      </c>
    </row>
    <row r="22" spans="1:8">
      <c r="A22" s="59"/>
      <c r="C22" s="89">
        <v>15</v>
      </c>
      <c r="D22" s="88" t="s">
        <v>323</v>
      </c>
      <c r="E22" s="125"/>
      <c r="F22" s="125"/>
      <c r="G22" s="123"/>
      <c r="H22" s="128">
        <f t="shared" si="0"/>
        <v>0</v>
      </c>
    </row>
    <row r="23" spans="1:8">
      <c r="A23" s="59"/>
      <c r="C23" s="89">
        <v>16</v>
      </c>
      <c r="D23" s="88" t="s">
        <v>324</v>
      </c>
      <c r="E23" s="125"/>
      <c r="F23" s="125"/>
      <c r="G23" s="123"/>
      <c r="H23" s="128">
        <f t="shared" si="0"/>
        <v>0</v>
      </c>
    </row>
    <row r="24" spans="1:8" ht="56.65">
      <c r="A24" s="59"/>
      <c r="C24" s="89">
        <v>17</v>
      </c>
      <c r="D24" s="88" t="s">
        <v>325</v>
      </c>
      <c r="E24" s="125"/>
      <c r="F24" s="125"/>
      <c r="G24" s="123"/>
      <c r="H24" s="128">
        <f t="shared" si="0"/>
        <v>0</v>
      </c>
    </row>
    <row r="25" spans="1:8">
      <c r="A25" s="59"/>
      <c r="C25" s="89">
        <v>18</v>
      </c>
      <c r="D25" s="88" t="s">
        <v>133</v>
      </c>
      <c r="E25" s="125"/>
      <c r="F25" s="125"/>
      <c r="G25" s="123"/>
      <c r="H25" s="128">
        <f t="shared" si="0"/>
        <v>0</v>
      </c>
    </row>
    <row r="26" spans="1:8">
      <c r="A26" s="59"/>
      <c r="C26" s="89">
        <v>19</v>
      </c>
      <c r="D26" s="88" t="s">
        <v>134</v>
      </c>
      <c r="E26" s="125"/>
      <c r="F26" s="125"/>
      <c r="G26" s="123"/>
      <c r="H26" s="128">
        <f t="shared" si="0"/>
        <v>0</v>
      </c>
    </row>
    <row r="27" spans="1:8">
      <c r="A27" s="59"/>
      <c r="C27" s="89">
        <v>20</v>
      </c>
      <c r="D27" s="88" t="s">
        <v>135</v>
      </c>
      <c r="E27" s="125"/>
      <c r="F27" s="125"/>
      <c r="G27" s="123"/>
      <c r="H27" s="128">
        <f t="shared" si="0"/>
        <v>0</v>
      </c>
    </row>
    <row r="28" spans="1:8">
      <c r="A28" s="59"/>
      <c r="C28" s="89">
        <v>21</v>
      </c>
      <c r="D28" s="88" t="s">
        <v>136</v>
      </c>
      <c r="E28" s="125"/>
      <c r="F28" s="125"/>
      <c r="G28" s="123"/>
      <c r="H28" s="128">
        <f t="shared" si="0"/>
        <v>0</v>
      </c>
    </row>
    <row r="29" spans="1:8">
      <c r="A29" s="59"/>
      <c r="C29" s="89">
        <v>22</v>
      </c>
      <c r="D29" s="88" t="s">
        <v>137</v>
      </c>
      <c r="E29" s="125"/>
      <c r="F29" s="125"/>
      <c r="G29" s="123"/>
      <c r="H29" s="128">
        <f t="shared" si="0"/>
        <v>0</v>
      </c>
    </row>
    <row r="30" spans="1:8">
      <c r="A30" s="59"/>
      <c r="C30" s="89">
        <v>23</v>
      </c>
      <c r="D30" s="88" t="s">
        <v>138</v>
      </c>
      <c r="E30" s="125"/>
      <c r="F30" s="125"/>
      <c r="G30" s="123"/>
      <c r="H30" s="128">
        <f t="shared" si="0"/>
        <v>0</v>
      </c>
    </row>
    <row r="31" spans="1:8">
      <c r="A31" s="59"/>
      <c r="C31" s="89">
        <v>24</v>
      </c>
      <c r="D31" s="88" t="s">
        <v>139</v>
      </c>
      <c r="E31" s="125"/>
      <c r="F31" s="125"/>
      <c r="G31" s="123"/>
      <c r="H31" s="128">
        <f t="shared" si="0"/>
        <v>0</v>
      </c>
    </row>
    <row r="32" spans="1:8">
      <c r="A32" s="59"/>
      <c r="C32" s="89">
        <v>25</v>
      </c>
      <c r="D32" s="88" t="s">
        <v>140</v>
      </c>
      <c r="E32" s="125"/>
      <c r="F32" s="125"/>
      <c r="G32" s="123"/>
      <c r="H32" s="128">
        <f t="shared" si="0"/>
        <v>0</v>
      </c>
    </row>
    <row r="33" spans="1:8">
      <c r="A33" s="59"/>
      <c r="C33" s="89">
        <v>26</v>
      </c>
      <c r="D33" s="88" t="s">
        <v>141</v>
      </c>
      <c r="E33" s="125"/>
      <c r="F33" s="125"/>
      <c r="G33" s="123"/>
      <c r="H33" s="128">
        <f t="shared" si="0"/>
        <v>0</v>
      </c>
    </row>
    <row r="34" spans="1:8">
      <c r="A34" s="59"/>
      <c r="C34" s="89">
        <v>27</v>
      </c>
      <c r="D34" s="88" t="s">
        <v>142</v>
      </c>
      <c r="E34" s="125"/>
      <c r="F34" s="125"/>
      <c r="G34" s="123"/>
      <c r="H34" s="128">
        <f t="shared" si="0"/>
        <v>0</v>
      </c>
    </row>
    <row r="35" spans="1:8">
      <c r="A35" s="59"/>
      <c r="C35" s="89">
        <v>28</v>
      </c>
      <c r="D35" s="88" t="s">
        <v>143</v>
      </c>
      <c r="E35" s="125"/>
      <c r="F35" s="125"/>
      <c r="G35" s="123"/>
      <c r="H35" s="128">
        <f t="shared" si="0"/>
        <v>0</v>
      </c>
    </row>
    <row r="36" spans="1:8">
      <c r="A36" s="59"/>
      <c r="C36" s="89">
        <v>29</v>
      </c>
      <c r="D36" s="88" t="s">
        <v>144</v>
      </c>
      <c r="E36" s="125"/>
      <c r="F36" s="125"/>
      <c r="G36" s="123"/>
      <c r="H36" s="128">
        <f t="shared" si="0"/>
        <v>0</v>
      </c>
    </row>
    <row r="37" spans="1:8">
      <c r="A37" s="59"/>
      <c r="C37" s="89">
        <v>30</v>
      </c>
      <c r="D37" s="88" t="s">
        <v>326</v>
      </c>
      <c r="E37" s="125"/>
      <c r="F37" s="125"/>
      <c r="G37" s="123"/>
      <c r="H37" s="128">
        <f t="shared" si="0"/>
        <v>0</v>
      </c>
    </row>
    <row r="38" spans="1:8">
      <c r="A38" s="59"/>
      <c r="C38" s="89">
        <v>31</v>
      </c>
      <c r="D38" s="88" t="s">
        <v>146</v>
      </c>
      <c r="E38" s="125"/>
      <c r="F38" s="125"/>
      <c r="G38" s="123"/>
      <c r="H38" s="128">
        <f t="shared" si="0"/>
        <v>0</v>
      </c>
    </row>
    <row r="39" spans="1:8" ht="70.7">
      <c r="A39" s="59"/>
      <c r="C39" s="89">
        <v>32</v>
      </c>
      <c r="D39" s="88" t="s">
        <v>327</v>
      </c>
      <c r="E39" s="125"/>
      <c r="F39" s="125"/>
      <c r="G39" s="123"/>
      <c r="H39" s="128">
        <f t="shared" si="0"/>
        <v>0</v>
      </c>
    </row>
    <row r="40" spans="1:8">
      <c r="A40" s="59"/>
      <c r="C40" s="89">
        <v>33</v>
      </c>
      <c r="D40" s="88" t="s">
        <v>148</v>
      </c>
      <c r="E40" s="125"/>
      <c r="F40" s="125"/>
      <c r="G40" s="123"/>
      <c r="H40" s="128">
        <f t="shared" si="0"/>
        <v>0</v>
      </c>
    </row>
    <row r="41" spans="1:8">
      <c r="A41" s="59"/>
      <c r="C41" s="89">
        <v>34</v>
      </c>
      <c r="D41" s="88" t="s">
        <v>328</v>
      </c>
      <c r="E41" s="125"/>
      <c r="F41" s="125"/>
      <c r="G41" s="123"/>
      <c r="H41" s="128">
        <f t="shared" si="0"/>
        <v>0</v>
      </c>
    </row>
    <row r="42" spans="1:8">
      <c r="A42" s="59"/>
      <c r="C42" s="89">
        <v>35</v>
      </c>
      <c r="D42" s="88" t="s">
        <v>150</v>
      </c>
      <c r="E42" s="125"/>
      <c r="F42" s="125"/>
      <c r="G42" s="123"/>
      <c r="H42" s="128">
        <f t="shared" si="0"/>
        <v>0</v>
      </c>
    </row>
    <row r="43" spans="1:8">
      <c r="A43" s="59"/>
      <c r="C43" s="89">
        <v>36</v>
      </c>
      <c r="D43" s="88" t="s">
        <v>151</v>
      </c>
      <c r="E43" s="125"/>
      <c r="F43" s="125"/>
      <c r="G43" s="123"/>
      <c r="H43" s="128">
        <f t="shared" si="0"/>
        <v>0</v>
      </c>
    </row>
    <row r="44" spans="1:8">
      <c r="A44" s="59"/>
      <c r="C44" s="89">
        <v>37</v>
      </c>
      <c r="D44" s="88" t="s">
        <v>152</v>
      </c>
      <c r="E44" s="125"/>
      <c r="F44" s="125"/>
      <c r="G44" s="123"/>
      <c r="H44" s="128">
        <f t="shared" si="0"/>
        <v>0</v>
      </c>
    </row>
    <row r="45" spans="1:8">
      <c r="A45" s="59"/>
      <c r="C45" s="89">
        <v>38</v>
      </c>
      <c r="D45" s="95" t="s">
        <v>153</v>
      </c>
      <c r="E45" s="121"/>
      <c r="F45" s="121"/>
      <c r="G45" s="123"/>
      <c r="H45" s="128">
        <f t="shared" si="0"/>
        <v>0</v>
      </c>
    </row>
    <row r="46" spans="1:8">
      <c r="A46" s="59"/>
      <c r="C46" s="89">
        <v>39</v>
      </c>
      <c r="D46" s="95" t="s">
        <v>154</v>
      </c>
      <c r="E46" s="121"/>
      <c r="F46" s="121"/>
      <c r="G46" s="123"/>
      <c r="H46" s="128">
        <f t="shared" si="0"/>
        <v>0</v>
      </c>
    </row>
    <row r="47" spans="1:8">
      <c r="A47" s="59"/>
      <c r="C47" s="89">
        <v>40</v>
      </c>
      <c r="D47" s="88" t="s">
        <v>329</v>
      </c>
      <c r="E47" s="125"/>
      <c r="F47" s="125"/>
      <c r="G47" s="123"/>
      <c r="H47" s="128">
        <f t="shared" si="0"/>
        <v>0</v>
      </c>
    </row>
    <row r="48" spans="1:8" ht="28.35">
      <c r="A48" s="59"/>
      <c r="C48" s="89">
        <v>41</v>
      </c>
      <c r="D48" s="88" t="s">
        <v>330</v>
      </c>
      <c r="E48" s="125"/>
      <c r="F48" s="125"/>
      <c r="G48" s="123"/>
      <c r="H48" s="128">
        <f t="shared" si="0"/>
        <v>0</v>
      </c>
    </row>
    <row r="49" spans="1:8">
      <c r="A49" s="59"/>
      <c r="C49" s="89">
        <v>42</v>
      </c>
      <c r="D49" s="95" t="s">
        <v>331</v>
      </c>
      <c r="E49" s="121"/>
      <c r="F49" s="121"/>
      <c r="G49" s="123"/>
      <c r="H49" s="128">
        <f>E49*F49*G49</f>
        <v>0</v>
      </c>
    </row>
    <row r="50" spans="1:8" ht="21.6" customHeight="1">
      <c r="A50" s="59"/>
      <c r="C50" s="89"/>
      <c r="D50" s="167" t="s">
        <v>332</v>
      </c>
      <c r="E50" s="167"/>
      <c r="F50" s="167"/>
      <c r="G50" s="167"/>
      <c r="H50" s="91">
        <f>SUM(H7:H49)</f>
        <v>0</v>
      </c>
    </row>
    <row r="51" spans="1:8" ht="33" customHeight="1">
      <c r="A51" s="59"/>
      <c r="C51" s="169" t="s">
        <v>333</v>
      </c>
      <c r="D51" s="169"/>
      <c r="E51" s="169"/>
      <c r="F51" s="169"/>
      <c r="G51" s="169"/>
      <c r="H51" s="130">
        <f>DFP_DS_DSS!E50</f>
        <v>0</v>
      </c>
    </row>
    <row r="52" spans="1:8">
      <c r="A52" s="59"/>
      <c r="C52" s="58"/>
      <c r="D52" s="131"/>
      <c r="E52" s="105"/>
      <c r="F52" s="105"/>
      <c r="G52" s="132"/>
    </row>
    <row r="53" spans="1:8">
      <c r="A53" s="59"/>
      <c r="C53" s="170" t="s">
        <v>334</v>
      </c>
      <c r="D53" s="170"/>
      <c r="E53" s="170"/>
      <c r="F53" s="170"/>
      <c r="G53" s="170"/>
    </row>
    <row r="54" spans="1:8">
      <c r="A54" s="59"/>
      <c r="C54" s="170"/>
      <c r="D54" s="170"/>
      <c r="E54" s="170"/>
      <c r="F54" s="170"/>
      <c r="G54" s="170"/>
    </row>
    <row r="55" spans="1:8">
      <c r="A55" s="59"/>
      <c r="C55" s="170"/>
      <c r="D55" s="170"/>
      <c r="E55" s="170"/>
      <c r="F55" s="170"/>
      <c r="G55" s="170"/>
    </row>
    <row r="56" spans="1:8">
      <c r="A56" s="59"/>
    </row>
    <row r="57" spans="1:8">
      <c r="A57" s="59"/>
    </row>
    <row r="58" spans="1:8">
      <c r="A58" s="59"/>
    </row>
    <row r="59" spans="1:8">
      <c r="A59" s="59"/>
    </row>
    <row r="60" spans="1:8" s="58" customFormat="1">
      <c r="A60" s="59"/>
      <c r="H60" s="126"/>
    </row>
    <row r="61" spans="1:8" s="58" customFormat="1">
      <c r="A61" s="59"/>
      <c r="H61" s="126"/>
    </row>
    <row r="62" spans="1:8" s="58" customFormat="1">
      <c r="A62" s="59"/>
      <c r="H62" s="126"/>
    </row>
    <row r="63" spans="1:8" s="58" customFormat="1">
      <c r="A63" s="59"/>
      <c r="H63" s="126"/>
    </row>
    <row r="64" spans="1:8" s="58" customFormat="1">
      <c r="A64" s="59"/>
      <c r="H64" s="126"/>
    </row>
    <row r="65" spans="1:8" s="58" customFormat="1">
      <c r="A65" s="59"/>
      <c r="H65" s="126"/>
    </row>
    <row r="66" spans="1:8" s="58" customFormat="1">
      <c r="A66" s="59"/>
      <c r="H66" s="126"/>
    </row>
    <row r="67" spans="1:8" s="58" customFormat="1">
      <c r="A67" s="59"/>
      <c r="H67" s="126"/>
    </row>
    <row r="68" spans="1:8" s="58" customFormat="1">
      <c r="A68" s="59"/>
      <c r="H68" s="126"/>
    </row>
    <row r="69" spans="1:8" s="58" customFormat="1">
      <c r="A69" s="59"/>
      <c r="H69" s="126"/>
    </row>
    <row r="70" spans="1:8" s="58" customFormat="1">
      <c r="A70" s="59"/>
      <c r="H70" s="126"/>
    </row>
    <row r="71" spans="1:8" s="58" customFormat="1">
      <c r="A71" s="59"/>
      <c r="H71" s="126"/>
    </row>
    <row r="72" spans="1:8" s="58" customFormat="1">
      <c r="A72" s="59"/>
      <c r="H72" s="126"/>
    </row>
    <row r="73" spans="1:8" s="58" customFormat="1">
      <c r="A73" s="59"/>
      <c r="H73" s="126"/>
    </row>
    <row r="74" spans="1:8" s="58" customFormat="1">
      <c r="A74" s="59"/>
      <c r="H74" s="126"/>
    </row>
    <row r="75" spans="1:8" s="58" customFormat="1">
      <c r="A75" s="59"/>
      <c r="H75" s="126"/>
    </row>
    <row r="76" spans="1:8" s="58" customFormat="1">
      <c r="A76" s="59"/>
      <c r="H76" s="126"/>
    </row>
    <row r="77" spans="1:8" s="58" customFormat="1">
      <c r="A77" s="59"/>
      <c r="H77" s="126"/>
    </row>
    <row r="78" spans="1:8" s="58" customFormat="1">
      <c r="A78" s="59"/>
      <c r="H78" s="126"/>
    </row>
    <row r="79" spans="1:8" s="58" customFormat="1">
      <c r="A79" s="59"/>
      <c r="H79" s="126"/>
    </row>
    <row r="80" spans="1:8" s="58" customFormat="1">
      <c r="A80" s="59"/>
      <c r="H80" s="126"/>
    </row>
    <row r="81" spans="1:8" s="58" customFormat="1">
      <c r="A81" s="59"/>
      <c r="H81" s="126"/>
    </row>
    <row r="82" spans="1:8" s="58" customFormat="1">
      <c r="A82" s="59"/>
      <c r="H82" s="126"/>
    </row>
    <row r="83" spans="1:8" s="58" customFormat="1">
      <c r="A83" s="59"/>
      <c r="H83" s="126"/>
    </row>
    <row r="84" spans="1:8" s="58" customFormat="1">
      <c r="A84" s="59"/>
      <c r="H84" s="126"/>
    </row>
    <row r="85" spans="1:8" s="58" customFormat="1">
      <c r="A85" s="59"/>
      <c r="H85" s="126"/>
    </row>
    <row r="86" spans="1:8" s="58" customFormat="1">
      <c r="A86" s="59"/>
      <c r="H86" s="126"/>
    </row>
    <row r="87" spans="1:8" s="58" customFormat="1">
      <c r="A87" s="59"/>
      <c r="H87" s="126"/>
    </row>
    <row r="88" spans="1:8" s="58" customFormat="1">
      <c r="A88" s="59"/>
      <c r="H88" s="126"/>
    </row>
    <row r="89" spans="1:8" s="58" customFormat="1">
      <c r="A89" s="59"/>
      <c r="H89" s="126"/>
    </row>
    <row r="90" spans="1:8" s="58" customFormat="1">
      <c r="A90" s="59"/>
      <c r="H90" s="126"/>
    </row>
    <row r="96" spans="1:8" s="58" customFormat="1">
      <c r="A96" s="97"/>
      <c r="H96" s="126"/>
    </row>
    <row r="97" spans="1:8" s="58" customFormat="1">
      <c r="A97" s="97"/>
      <c r="H97" s="126"/>
    </row>
    <row r="98" spans="1:8" s="58" customFormat="1">
      <c r="A98" s="97"/>
      <c r="H98" s="126"/>
    </row>
    <row r="100" spans="1:8" s="58" customFormat="1">
      <c r="A100" s="97"/>
      <c r="H100" s="126"/>
    </row>
    <row r="101" spans="1:8" s="58" customFormat="1">
      <c r="A101" s="97"/>
      <c r="H101" s="126"/>
    </row>
    <row r="102" spans="1:8" s="58" customFormat="1">
      <c r="A102" s="97"/>
      <c r="H102" s="126"/>
    </row>
    <row r="103" spans="1:8" s="58" customFormat="1">
      <c r="A103" s="97"/>
      <c r="H103" s="126"/>
    </row>
    <row r="106" spans="1:8" s="58" customFormat="1">
      <c r="A106" s="98"/>
      <c r="H106" s="126"/>
    </row>
    <row r="107" spans="1:8" s="58" customFormat="1">
      <c r="A107" s="98"/>
      <c r="H107" s="126"/>
    </row>
    <row r="108" spans="1:8" s="58" customFormat="1">
      <c r="A108" s="98"/>
      <c r="H108" s="126"/>
    </row>
    <row r="109" spans="1:8" s="58" customFormat="1">
      <c r="A109" s="98"/>
      <c r="H109" s="126"/>
    </row>
    <row r="110" spans="1:8" s="58" customFormat="1">
      <c r="A110" s="98"/>
      <c r="H110" s="126"/>
    </row>
    <row r="112" spans="1:8" s="58" customFormat="1">
      <c r="A112" s="98"/>
      <c r="H112" s="126"/>
    </row>
    <row r="113" spans="1:8" s="58" customFormat="1">
      <c r="A113" s="98"/>
      <c r="H113" s="126"/>
    </row>
    <row r="114" spans="1:8" s="58" customFormat="1">
      <c r="A114" s="98"/>
      <c r="H114" s="126"/>
    </row>
    <row r="115" spans="1:8" s="58" customFormat="1">
      <c r="A115" s="98"/>
      <c r="H115" s="126"/>
    </row>
    <row r="116" spans="1:8" s="58" customFormat="1">
      <c r="A116" s="98"/>
      <c r="H116" s="126"/>
    </row>
    <row r="119" spans="1:8" s="58" customFormat="1">
      <c r="A119" s="97"/>
      <c r="H119" s="126"/>
    </row>
    <row r="120" spans="1:8" s="58" customFormat="1">
      <c r="A120" s="97"/>
      <c r="H120" s="126"/>
    </row>
    <row r="121" spans="1:8" s="58" customFormat="1">
      <c r="A121" s="97"/>
      <c r="H121" s="126"/>
    </row>
    <row r="122" spans="1:8" s="58" customFormat="1">
      <c r="A122" s="99"/>
      <c r="H122" s="126"/>
    </row>
    <row r="124" spans="1:8">
      <c r="A124" s="100"/>
    </row>
    <row r="125" spans="1:8">
      <c r="A125" s="100"/>
    </row>
    <row r="126" spans="1:8">
      <c r="A126" s="100"/>
    </row>
    <row r="127" spans="1:8">
      <c r="A127" s="100"/>
    </row>
    <row r="132" spans="1:8">
      <c r="A132" s="101"/>
    </row>
    <row r="133" spans="1:8">
      <c r="A133" s="102"/>
    </row>
    <row r="134" spans="1:8">
      <c r="A134" s="85" t="s">
        <v>42</v>
      </c>
    </row>
    <row r="135" spans="1:8">
      <c r="A135" s="89" t="e">
        <f>#REF!*#REF!*#REF!</f>
        <v>#REF!</v>
      </c>
    </row>
    <row r="136" spans="1:8">
      <c r="A136" s="89" t="e">
        <f>#REF!*#REF!*#REF!</f>
        <v>#REF!</v>
      </c>
    </row>
    <row r="137" spans="1:8">
      <c r="A137" s="89" t="e">
        <f>#REF!*#REF!*#REF!</f>
        <v>#REF!</v>
      </c>
    </row>
    <row r="138" spans="1:8">
      <c r="A138" s="89" t="e">
        <f>#REF!*#REF!*#REF!</f>
        <v>#REF!</v>
      </c>
    </row>
    <row r="139" spans="1:8">
      <c r="A139" s="89" t="e">
        <f>#REF!*#REF!*#REF!</f>
        <v>#REF!</v>
      </c>
    </row>
    <row r="140" spans="1:8" s="58" customFormat="1">
      <c r="A140" s="103" t="e">
        <f>SUM(A135:A139)</f>
        <v>#REF!</v>
      </c>
      <c r="H140" s="126"/>
    </row>
    <row r="141" spans="1:8" s="58" customFormat="1">
      <c r="A141" s="104"/>
      <c r="H141" s="126"/>
    </row>
    <row r="143" spans="1:8" s="58" customFormat="1">
      <c r="A143" s="102"/>
      <c r="H143" s="126"/>
    </row>
    <row r="144" spans="1:8" s="58" customFormat="1">
      <c r="A144" s="85" t="s">
        <v>42</v>
      </c>
      <c r="H144" s="126"/>
    </row>
    <row r="145" spans="1:8" s="58" customFormat="1">
      <c r="A145" s="89" t="e">
        <f>#REF!*#REF!*#REF!</f>
        <v>#REF!</v>
      </c>
      <c r="H145" s="126"/>
    </row>
    <row r="146" spans="1:8" s="58" customFormat="1">
      <c r="A146" s="89" t="e">
        <f>#REF!*#REF!*#REF!</f>
        <v>#REF!</v>
      </c>
      <c r="H146" s="126"/>
    </row>
    <row r="147" spans="1:8" s="58" customFormat="1">
      <c r="A147" s="89" t="e">
        <f>#REF!*#REF!*#REF!</f>
        <v>#REF!</v>
      </c>
      <c r="H147" s="126"/>
    </row>
    <row r="148" spans="1:8" s="58" customFormat="1">
      <c r="A148" s="89" t="e">
        <f>#REF!*#REF!*#REF!</f>
        <v>#REF!</v>
      </c>
      <c r="H148" s="126"/>
    </row>
    <row r="149" spans="1:8" s="58" customFormat="1">
      <c r="A149" s="89" t="e">
        <f>#REF!*#REF!*#REF!</f>
        <v>#REF!</v>
      </c>
      <c r="H149" s="126"/>
    </row>
    <row r="150" spans="1:8" s="58" customFormat="1">
      <c r="A150" s="103" t="e">
        <f>SUM(A145:A149)</f>
        <v>#REF!</v>
      </c>
      <c r="H150" s="126"/>
    </row>
  </sheetData>
  <sheetProtection algorithmName="SHA-512" hashValue="vHoRH8VIfPFZYjZV5uf1R1PCQ9aUkIA3oE4J6DMFpUJ1E/G5fz278/20uopQdVX52QrZBsBLwjaL4IxhcJxIhQ==" saltValue="lcLQPm7024NCgaxeHSNnUA==" spinCount="100000" sheet="1" objects="1" scenarios="1"/>
  <mergeCells count="4">
    <mergeCell ref="E6:H6"/>
    <mergeCell ref="D50:G50"/>
    <mergeCell ref="C51:G51"/>
    <mergeCell ref="C53:G55"/>
  </mergeCells>
  <pageMargins left="0.7" right="0.7" top="0.75" bottom="0.75" header="0.3" footer="0.3"/>
  <pageSetup paperSize="9" scale="56"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EC94E-9602-49CE-A858-A63C9BBB3599}">
  <sheetPr>
    <pageSetUpPr fitToPage="1"/>
  </sheetPr>
  <dimension ref="A3:J150"/>
  <sheetViews>
    <sheetView view="pageBreakPreview" topLeftCell="A18" zoomScale="90" zoomScaleNormal="100" zoomScaleSheetLayoutView="90" workbookViewId="0">
      <selection activeCell="E8" sqref="E8"/>
    </sheetView>
  </sheetViews>
  <sheetFormatPr defaultColWidth="9.28515625" defaultRowHeight="14.1"/>
  <cols>
    <col min="1" max="1" width="11.140625" style="56" customWidth="1"/>
    <col min="2" max="2" width="10.28515625" style="56" bestFit="1" customWidth="1"/>
    <col min="3" max="3" width="12.140625" style="56" bestFit="1" customWidth="1"/>
    <col min="4" max="4" width="76.85546875" style="56" bestFit="1" customWidth="1"/>
    <col min="5" max="6" width="11" style="58" customWidth="1"/>
    <col min="7" max="7" width="18.5703125" style="58" customWidth="1"/>
    <col min="8" max="8" width="16.5703125" style="126" customWidth="1"/>
    <col min="9" max="16384" width="9.28515625" style="56"/>
  </cols>
  <sheetData>
    <row r="3" spans="1:10">
      <c r="B3" s="60" t="s">
        <v>335</v>
      </c>
      <c r="C3" s="82" t="s">
        <v>336</v>
      </c>
    </row>
    <row r="4" spans="1:10">
      <c r="B4" s="60" t="s">
        <v>337</v>
      </c>
      <c r="C4" s="82" t="s">
        <v>338</v>
      </c>
    </row>
    <row r="5" spans="1:10" ht="28.35">
      <c r="A5" s="59"/>
      <c r="C5" s="127" t="s">
        <v>3</v>
      </c>
      <c r="D5" s="127" t="s">
        <v>310</v>
      </c>
      <c r="E5" s="127" t="s">
        <v>311</v>
      </c>
      <c r="F5" s="127" t="s">
        <v>312</v>
      </c>
      <c r="G5" s="127" t="s">
        <v>313</v>
      </c>
      <c r="H5" s="109" t="s">
        <v>93</v>
      </c>
    </row>
    <row r="6" spans="1:10">
      <c r="A6" s="59"/>
      <c r="C6" s="89"/>
      <c r="D6" s="79" t="s">
        <v>115</v>
      </c>
      <c r="E6" s="168" t="s">
        <v>339</v>
      </c>
      <c r="F6" s="168"/>
      <c r="G6" s="168"/>
      <c r="H6" s="168"/>
    </row>
    <row r="7" spans="1:10">
      <c r="A7" s="59"/>
      <c r="C7" s="89">
        <v>1</v>
      </c>
      <c r="D7" s="88" t="s">
        <v>117</v>
      </c>
      <c r="E7" s="124">
        <v>1</v>
      </c>
      <c r="F7" s="125"/>
      <c r="G7" s="123"/>
      <c r="H7" s="128">
        <f t="shared" ref="H7:H49" si="0">E7*F7*G7</f>
        <v>0</v>
      </c>
    </row>
    <row r="8" spans="1:10">
      <c r="A8" s="59"/>
      <c r="C8" s="89">
        <v>2</v>
      </c>
      <c r="D8" s="88" t="s">
        <v>62</v>
      </c>
      <c r="E8" s="124">
        <v>1</v>
      </c>
      <c r="F8" s="125"/>
      <c r="G8" s="123"/>
      <c r="H8" s="128">
        <f t="shared" si="0"/>
        <v>0</v>
      </c>
    </row>
    <row r="9" spans="1:10">
      <c r="A9" s="59"/>
      <c r="C9" s="89">
        <v>3</v>
      </c>
      <c r="D9" s="88" t="s">
        <v>64</v>
      </c>
      <c r="E9" s="124">
        <v>1</v>
      </c>
      <c r="F9" s="125"/>
      <c r="G9" s="123"/>
      <c r="H9" s="128">
        <f t="shared" si="0"/>
        <v>0</v>
      </c>
    </row>
    <row r="10" spans="1:10">
      <c r="A10" s="59"/>
      <c r="C10" s="89">
        <v>4</v>
      </c>
      <c r="D10" s="88" t="s">
        <v>119</v>
      </c>
      <c r="E10" s="124">
        <v>1</v>
      </c>
      <c r="F10" s="125"/>
      <c r="G10" s="123"/>
      <c r="H10" s="128">
        <f t="shared" si="0"/>
        <v>0</v>
      </c>
    </row>
    <row r="11" spans="1:10">
      <c r="A11" s="59"/>
      <c r="C11" s="89">
        <v>5</v>
      </c>
      <c r="D11" s="88" t="s">
        <v>66</v>
      </c>
      <c r="E11" s="124">
        <v>1</v>
      </c>
      <c r="F11" s="125"/>
      <c r="G11" s="123"/>
      <c r="H11" s="128">
        <f t="shared" si="0"/>
        <v>0</v>
      </c>
    </row>
    <row r="12" spans="1:10">
      <c r="A12" s="59"/>
      <c r="C12" s="89">
        <v>6</v>
      </c>
      <c r="D12" s="88" t="s">
        <v>120</v>
      </c>
      <c r="E12" s="124">
        <v>1</v>
      </c>
      <c r="F12" s="125"/>
      <c r="G12" s="123"/>
      <c r="H12" s="128">
        <f t="shared" si="0"/>
        <v>0</v>
      </c>
    </row>
    <row r="13" spans="1:10">
      <c r="A13" s="59"/>
      <c r="C13" s="89"/>
      <c r="D13" s="96" t="s">
        <v>121</v>
      </c>
      <c r="E13" s="65"/>
      <c r="F13" s="65"/>
      <c r="G13" s="89"/>
      <c r="H13" s="128"/>
      <c r="J13" s="129"/>
    </row>
    <row r="14" spans="1:10">
      <c r="A14" s="59"/>
      <c r="C14" s="89">
        <v>7</v>
      </c>
      <c r="D14" s="88" t="s">
        <v>315</v>
      </c>
      <c r="E14" s="125"/>
      <c r="F14" s="125"/>
      <c r="G14" s="123"/>
      <c r="H14" s="128">
        <f t="shared" si="0"/>
        <v>0</v>
      </c>
    </row>
    <row r="15" spans="1:10">
      <c r="A15" s="59"/>
      <c r="C15" s="89">
        <v>8</v>
      </c>
      <c r="D15" s="88" t="s">
        <v>316</v>
      </c>
      <c r="E15" s="125"/>
      <c r="F15" s="125"/>
      <c r="G15" s="123"/>
      <c r="H15" s="128">
        <f t="shared" si="0"/>
        <v>0</v>
      </c>
    </row>
    <row r="16" spans="1:10">
      <c r="A16" s="59"/>
      <c r="C16" s="89">
        <v>9</v>
      </c>
      <c r="D16" s="88" t="s">
        <v>317</v>
      </c>
      <c r="E16" s="125"/>
      <c r="F16" s="125"/>
      <c r="G16" s="123"/>
      <c r="H16" s="128">
        <f t="shared" si="0"/>
        <v>0</v>
      </c>
    </row>
    <row r="17" spans="1:8">
      <c r="A17" s="59"/>
      <c r="C17" s="89">
        <v>10</v>
      </c>
      <c r="D17" s="88" t="s">
        <v>318</v>
      </c>
      <c r="E17" s="125"/>
      <c r="F17" s="125"/>
      <c r="G17" s="123"/>
      <c r="H17" s="128">
        <f t="shared" si="0"/>
        <v>0</v>
      </c>
    </row>
    <row r="18" spans="1:8">
      <c r="A18" s="59"/>
      <c r="C18" s="89">
        <v>11</v>
      </c>
      <c r="D18" s="88" t="s">
        <v>319</v>
      </c>
      <c r="E18" s="125"/>
      <c r="F18" s="125"/>
      <c r="G18" s="123"/>
      <c r="H18" s="128">
        <f t="shared" si="0"/>
        <v>0</v>
      </c>
    </row>
    <row r="19" spans="1:8">
      <c r="A19" s="59"/>
      <c r="C19" s="89">
        <v>12</v>
      </c>
      <c r="D19" s="88" t="s">
        <v>320</v>
      </c>
      <c r="E19" s="125"/>
      <c r="F19" s="125"/>
      <c r="G19" s="123"/>
      <c r="H19" s="128">
        <f t="shared" si="0"/>
        <v>0</v>
      </c>
    </row>
    <row r="20" spans="1:8">
      <c r="A20" s="59"/>
      <c r="C20" s="89">
        <v>13</v>
      </c>
      <c r="D20" s="88" t="s">
        <v>321</v>
      </c>
      <c r="E20" s="125"/>
      <c r="F20" s="125"/>
      <c r="G20" s="123"/>
      <c r="H20" s="128">
        <f t="shared" si="0"/>
        <v>0</v>
      </c>
    </row>
    <row r="21" spans="1:8">
      <c r="A21" s="59"/>
      <c r="C21" s="89">
        <v>14</v>
      </c>
      <c r="D21" s="88" t="s">
        <v>322</v>
      </c>
      <c r="E21" s="125"/>
      <c r="F21" s="125"/>
      <c r="G21" s="123"/>
      <c r="H21" s="128">
        <f t="shared" si="0"/>
        <v>0</v>
      </c>
    </row>
    <row r="22" spans="1:8">
      <c r="A22" s="59"/>
      <c r="C22" s="89">
        <v>15</v>
      </c>
      <c r="D22" s="88" t="s">
        <v>323</v>
      </c>
      <c r="E22" s="125"/>
      <c r="F22" s="125"/>
      <c r="G22" s="123"/>
      <c r="H22" s="128">
        <f t="shared" si="0"/>
        <v>0</v>
      </c>
    </row>
    <row r="23" spans="1:8">
      <c r="A23" s="59"/>
      <c r="C23" s="89">
        <v>16</v>
      </c>
      <c r="D23" s="88" t="s">
        <v>324</v>
      </c>
      <c r="E23" s="125"/>
      <c r="F23" s="125"/>
      <c r="G23" s="123"/>
      <c r="H23" s="128">
        <f t="shared" si="0"/>
        <v>0</v>
      </c>
    </row>
    <row r="24" spans="1:8" ht="56.65">
      <c r="A24" s="59"/>
      <c r="C24" s="89">
        <v>17</v>
      </c>
      <c r="D24" s="88" t="s">
        <v>325</v>
      </c>
      <c r="E24" s="125"/>
      <c r="F24" s="125"/>
      <c r="G24" s="123"/>
      <c r="H24" s="128">
        <f t="shared" si="0"/>
        <v>0</v>
      </c>
    </row>
    <row r="25" spans="1:8">
      <c r="A25" s="59"/>
      <c r="C25" s="89">
        <v>18</v>
      </c>
      <c r="D25" s="88" t="s">
        <v>133</v>
      </c>
      <c r="E25" s="125"/>
      <c r="F25" s="125"/>
      <c r="G25" s="123"/>
      <c r="H25" s="128">
        <f t="shared" si="0"/>
        <v>0</v>
      </c>
    </row>
    <row r="26" spans="1:8">
      <c r="A26" s="59"/>
      <c r="C26" s="89">
        <v>19</v>
      </c>
      <c r="D26" s="88" t="s">
        <v>134</v>
      </c>
      <c r="E26" s="125"/>
      <c r="F26" s="125"/>
      <c r="G26" s="123"/>
      <c r="H26" s="128">
        <f t="shared" si="0"/>
        <v>0</v>
      </c>
    </row>
    <row r="27" spans="1:8">
      <c r="A27" s="59"/>
      <c r="C27" s="89">
        <v>20</v>
      </c>
      <c r="D27" s="88" t="s">
        <v>135</v>
      </c>
      <c r="E27" s="125"/>
      <c r="F27" s="125"/>
      <c r="G27" s="123"/>
      <c r="H27" s="128">
        <f t="shared" si="0"/>
        <v>0</v>
      </c>
    </row>
    <row r="28" spans="1:8">
      <c r="A28" s="59"/>
      <c r="C28" s="89">
        <v>21</v>
      </c>
      <c r="D28" s="88" t="s">
        <v>136</v>
      </c>
      <c r="E28" s="125"/>
      <c r="F28" s="125"/>
      <c r="G28" s="123"/>
      <c r="H28" s="128">
        <f t="shared" si="0"/>
        <v>0</v>
      </c>
    </row>
    <row r="29" spans="1:8">
      <c r="A29" s="59"/>
      <c r="C29" s="89">
        <v>22</v>
      </c>
      <c r="D29" s="88" t="s">
        <v>137</v>
      </c>
      <c r="E29" s="125"/>
      <c r="F29" s="125"/>
      <c r="G29" s="123"/>
      <c r="H29" s="128">
        <f t="shared" si="0"/>
        <v>0</v>
      </c>
    </row>
    <row r="30" spans="1:8">
      <c r="A30" s="59"/>
      <c r="C30" s="89">
        <v>23</v>
      </c>
      <c r="D30" s="88" t="s">
        <v>138</v>
      </c>
      <c r="E30" s="125"/>
      <c r="F30" s="125"/>
      <c r="G30" s="123"/>
      <c r="H30" s="128">
        <f t="shared" si="0"/>
        <v>0</v>
      </c>
    </row>
    <row r="31" spans="1:8">
      <c r="A31" s="59"/>
      <c r="C31" s="89">
        <v>24</v>
      </c>
      <c r="D31" s="88" t="s">
        <v>139</v>
      </c>
      <c r="E31" s="125"/>
      <c r="F31" s="125"/>
      <c r="G31" s="123"/>
      <c r="H31" s="128">
        <f t="shared" si="0"/>
        <v>0</v>
      </c>
    </row>
    <row r="32" spans="1:8">
      <c r="A32" s="59"/>
      <c r="C32" s="89">
        <v>25</v>
      </c>
      <c r="D32" s="88" t="s">
        <v>140</v>
      </c>
      <c r="E32" s="125"/>
      <c r="F32" s="125"/>
      <c r="G32" s="123"/>
      <c r="H32" s="128">
        <f t="shared" si="0"/>
        <v>0</v>
      </c>
    </row>
    <row r="33" spans="1:8">
      <c r="A33" s="59"/>
      <c r="C33" s="89">
        <v>26</v>
      </c>
      <c r="D33" s="88" t="s">
        <v>141</v>
      </c>
      <c r="E33" s="125"/>
      <c r="F33" s="125"/>
      <c r="G33" s="123"/>
      <c r="H33" s="128">
        <f t="shared" si="0"/>
        <v>0</v>
      </c>
    </row>
    <row r="34" spans="1:8">
      <c r="A34" s="59"/>
      <c r="C34" s="89">
        <v>27</v>
      </c>
      <c r="D34" s="88" t="s">
        <v>142</v>
      </c>
      <c r="E34" s="125"/>
      <c r="F34" s="125"/>
      <c r="G34" s="123"/>
      <c r="H34" s="128">
        <f t="shared" si="0"/>
        <v>0</v>
      </c>
    </row>
    <row r="35" spans="1:8">
      <c r="A35" s="59"/>
      <c r="C35" s="89">
        <v>28</v>
      </c>
      <c r="D35" s="88" t="s">
        <v>143</v>
      </c>
      <c r="E35" s="125"/>
      <c r="F35" s="125"/>
      <c r="G35" s="123"/>
      <c r="H35" s="128">
        <f t="shared" si="0"/>
        <v>0</v>
      </c>
    </row>
    <row r="36" spans="1:8">
      <c r="A36" s="59"/>
      <c r="C36" s="89">
        <v>29</v>
      </c>
      <c r="D36" s="88" t="s">
        <v>144</v>
      </c>
      <c r="E36" s="125"/>
      <c r="F36" s="125"/>
      <c r="G36" s="123"/>
      <c r="H36" s="128">
        <f t="shared" si="0"/>
        <v>0</v>
      </c>
    </row>
    <row r="37" spans="1:8">
      <c r="A37" s="59"/>
      <c r="C37" s="89">
        <v>30</v>
      </c>
      <c r="D37" s="88" t="s">
        <v>326</v>
      </c>
      <c r="E37" s="125"/>
      <c r="F37" s="125"/>
      <c r="G37" s="123"/>
      <c r="H37" s="128">
        <f t="shared" si="0"/>
        <v>0</v>
      </c>
    </row>
    <row r="38" spans="1:8">
      <c r="A38" s="59"/>
      <c r="C38" s="89">
        <v>31</v>
      </c>
      <c r="D38" s="88" t="s">
        <v>146</v>
      </c>
      <c r="E38" s="125"/>
      <c r="F38" s="125"/>
      <c r="G38" s="123"/>
      <c r="H38" s="128">
        <f t="shared" si="0"/>
        <v>0</v>
      </c>
    </row>
    <row r="39" spans="1:8" ht="70.7">
      <c r="A39" s="59"/>
      <c r="C39" s="89">
        <v>32</v>
      </c>
      <c r="D39" s="88" t="s">
        <v>327</v>
      </c>
      <c r="E39" s="125"/>
      <c r="F39" s="125"/>
      <c r="G39" s="123"/>
      <c r="H39" s="128">
        <f t="shared" si="0"/>
        <v>0</v>
      </c>
    </row>
    <row r="40" spans="1:8">
      <c r="A40" s="59"/>
      <c r="C40" s="89">
        <v>33</v>
      </c>
      <c r="D40" s="88" t="s">
        <v>148</v>
      </c>
      <c r="E40" s="125"/>
      <c r="F40" s="125"/>
      <c r="G40" s="123"/>
      <c r="H40" s="128">
        <f t="shared" si="0"/>
        <v>0</v>
      </c>
    </row>
    <row r="41" spans="1:8">
      <c r="A41" s="59"/>
      <c r="C41" s="89">
        <v>34</v>
      </c>
      <c r="D41" s="88" t="s">
        <v>328</v>
      </c>
      <c r="E41" s="125"/>
      <c r="F41" s="125"/>
      <c r="G41" s="123"/>
      <c r="H41" s="128">
        <f t="shared" si="0"/>
        <v>0</v>
      </c>
    </row>
    <row r="42" spans="1:8">
      <c r="A42" s="59"/>
      <c r="C42" s="89">
        <v>35</v>
      </c>
      <c r="D42" s="88" t="s">
        <v>150</v>
      </c>
      <c r="E42" s="125"/>
      <c r="F42" s="125"/>
      <c r="G42" s="123"/>
      <c r="H42" s="128">
        <f t="shared" si="0"/>
        <v>0</v>
      </c>
    </row>
    <row r="43" spans="1:8">
      <c r="A43" s="59"/>
      <c r="C43" s="89">
        <v>36</v>
      </c>
      <c r="D43" s="88" t="s">
        <v>151</v>
      </c>
      <c r="E43" s="125"/>
      <c r="F43" s="125"/>
      <c r="G43" s="123"/>
      <c r="H43" s="128">
        <f t="shared" si="0"/>
        <v>0</v>
      </c>
    </row>
    <row r="44" spans="1:8">
      <c r="A44" s="59"/>
      <c r="C44" s="89">
        <v>37</v>
      </c>
      <c r="D44" s="88" t="s">
        <v>152</v>
      </c>
      <c r="E44" s="125"/>
      <c r="F44" s="125"/>
      <c r="G44" s="123"/>
      <c r="H44" s="128">
        <f t="shared" si="0"/>
        <v>0</v>
      </c>
    </row>
    <row r="45" spans="1:8">
      <c r="A45" s="59"/>
      <c r="C45" s="89">
        <v>38</v>
      </c>
      <c r="D45" s="95" t="s">
        <v>153</v>
      </c>
      <c r="E45" s="121"/>
      <c r="F45" s="121"/>
      <c r="G45" s="123"/>
      <c r="H45" s="128">
        <f t="shared" si="0"/>
        <v>0</v>
      </c>
    </row>
    <row r="46" spans="1:8">
      <c r="A46" s="59"/>
      <c r="C46" s="89">
        <v>39</v>
      </c>
      <c r="D46" s="95" t="s">
        <v>154</v>
      </c>
      <c r="E46" s="121"/>
      <c r="F46" s="121"/>
      <c r="G46" s="123"/>
      <c r="H46" s="128">
        <f t="shared" si="0"/>
        <v>0</v>
      </c>
    </row>
    <row r="47" spans="1:8">
      <c r="A47" s="59"/>
      <c r="C47" s="89">
        <v>40</v>
      </c>
      <c r="D47" s="88" t="s">
        <v>329</v>
      </c>
      <c r="E47" s="125"/>
      <c r="F47" s="125"/>
      <c r="G47" s="123"/>
      <c r="H47" s="128">
        <f t="shared" si="0"/>
        <v>0</v>
      </c>
    </row>
    <row r="48" spans="1:8" ht="28.35">
      <c r="A48" s="59"/>
      <c r="C48" s="89">
        <v>41</v>
      </c>
      <c r="D48" s="88" t="s">
        <v>330</v>
      </c>
      <c r="E48" s="125"/>
      <c r="F48" s="125"/>
      <c r="G48" s="123"/>
      <c r="H48" s="128">
        <f t="shared" si="0"/>
        <v>0</v>
      </c>
    </row>
    <row r="49" spans="1:8">
      <c r="A49" s="59"/>
      <c r="C49" s="89">
        <v>42</v>
      </c>
      <c r="D49" s="95" t="s">
        <v>331</v>
      </c>
      <c r="E49" s="121"/>
      <c r="F49" s="121"/>
      <c r="G49" s="123"/>
      <c r="H49" s="128">
        <f t="shared" si="0"/>
        <v>0</v>
      </c>
    </row>
    <row r="50" spans="1:8" ht="21.6" customHeight="1">
      <c r="A50" s="59"/>
      <c r="C50" s="89"/>
      <c r="D50" s="167" t="s">
        <v>340</v>
      </c>
      <c r="E50" s="167"/>
      <c r="F50" s="167"/>
      <c r="G50" s="167"/>
      <c r="H50" s="91">
        <f>SUM(H7:H49)</f>
        <v>0</v>
      </c>
    </row>
    <row r="51" spans="1:8" ht="33" customHeight="1">
      <c r="A51" s="59"/>
      <c r="C51" s="169" t="s">
        <v>341</v>
      </c>
      <c r="D51" s="169"/>
      <c r="E51" s="169"/>
      <c r="F51" s="169"/>
      <c r="G51" s="169"/>
      <c r="H51" s="130">
        <f>DFP_DS_DSS!E58</f>
        <v>0</v>
      </c>
    </row>
    <row r="52" spans="1:8">
      <c r="A52" s="59"/>
      <c r="C52" s="58"/>
      <c r="D52" s="131"/>
      <c r="E52" s="105"/>
      <c r="F52" s="105"/>
      <c r="G52" s="132"/>
    </row>
    <row r="53" spans="1:8">
      <c r="A53" s="59"/>
      <c r="C53" s="170" t="s">
        <v>334</v>
      </c>
      <c r="D53" s="170"/>
      <c r="E53" s="170"/>
      <c r="F53" s="170"/>
      <c r="G53" s="170"/>
    </row>
    <row r="54" spans="1:8">
      <c r="A54" s="59"/>
      <c r="C54" s="170"/>
      <c r="D54" s="170"/>
      <c r="E54" s="170"/>
      <c r="F54" s="170"/>
      <c r="G54" s="170"/>
    </row>
    <row r="55" spans="1:8">
      <c r="A55" s="59"/>
      <c r="C55" s="170"/>
      <c r="D55" s="170"/>
      <c r="E55" s="170"/>
      <c r="F55" s="170"/>
      <c r="G55" s="170"/>
    </row>
    <row r="56" spans="1:8">
      <c r="A56" s="59"/>
    </row>
    <row r="57" spans="1:8">
      <c r="A57" s="59"/>
    </row>
    <row r="58" spans="1:8">
      <c r="A58" s="59"/>
    </row>
    <row r="59" spans="1:8">
      <c r="A59" s="59"/>
    </row>
    <row r="60" spans="1:8" s="58" customFormat="1">
      <c r="A60" s="59"/>
      <c r="H60" s="126"/>
    </row>
    <row r="61" spans="1:8" s="58" customFormat="1">
      <c r="A61" s="59"/>
      <c r="H61" s="126"/>
    </row>
    <row r="62" spans="1:8" s="58" customFormat="1">
      <c r="A62" s="59"/>
      <c r="H62" s="126"/>
    </row>
    <row r="63" spans="1:8" s="58" customFormat="1">
      <c r="A63" s="59"/>
      <c r="H63" s="126"/>
    </row>
    <row r="64" spans="1:8" s="58" customFormat="1">
      <c r="A64" s="59"/>
      <c r="H64" s="126"/>
    </row>
    <row r="65" spans="1:8" s="58" customFormat="1">
      <c r="A65" s="59"/>
      <c r="H65" s="126"/>
    </row>
    <row r="66" spans="1:8" s="58" customFormat="1">
      <c r="A66" s="59"/>
      <c r="H66" s="126"/>
    </row>
    <row r="67" spans="1:8" s="58" customFormat="1">
      <c r="A67" s="59"/>
      <c r="H67" s="126"/>
    </row>
    <row r="68" spans="1:8" s="58" customFormat="1">
      <c r="A68" s="59"/>
      <c r="H68" s="126"/>
    </row>
    <row r="69" spans="1:8" s="58" customFormat="1">
      <c r="A69" s="59"/>
      <c r="H69" s="126"/>
    </row>
    <row r="70" spans="1:8" s="58" customFormat="1">
      <c r="A70" s="59"/>
      <c r="H70" s="126"/>
    </row>
    <row r="71" spans="1:8" s="58" customFormat="1">
      <c r="A71" s="59"/>
      <c r="H71" s="126"/>
    </row>
    <row r="72" spans="1:8" s="58" customFormat="1">
      <c r="A72" s="59"/>
      <c r="H72" s="126"/>
    </row>
    <row r="73" spans="1:8" s="58" customFormat="1">
      <c r="A73" s="59"/>
      <c r="H73" s="126"/>
    </row>
    <row r="74" spans="1:8" s="58" customFormat="1">
      <c r="A74" s="59"/>
      <c r="H74" s="126"/>
    </row>
    <row r="75" spans="1:8" s="58" customFormat="1">
      <c r="A75" s="59"/>
      <c r="H75" s="126"/>
    </row>
    <row r="76" spans="1:8" s="58" customFormat="1">
      <c r="A76" s="59"/>
      <c r="H76" s="126"/>
    </row>
    <row r="77" spans="1:8" s="58" customFormat="1">
      <c r="A77" s="59"/>
      <c r="H77" s="126"/>
    </row>
    <row r="78" spans="1:8" s="58" customFormat="1">
      <c r="A78" s="59"/>
      <c r="H78" s="126"/>
    </row>
    <row r="79" spans="1:8" s="58" customFormat="1">
      <c r="A79" s="59"/>
      <c r="H79" s="126"/>
    </row>
    <row r="80" spans="1:8" s="58" customFormat="1">
      <c r="A80" s="59"/>
      <c r="H80" s="126"/>
    </row>
    <row r="81" spans="1:8" s="58" customFormat="1">
      <c r="A81" s="59"/>
      <c r="H81" s="126"/>
    </row>
    <row r="82" spans="1:8" s="58" customFormat="1">
      <c r="A82" s="59"/>
      <c r="H82" s="126"/>
    </row>
    <row r="83" spans="1:8" s="58" customFormat="1">
      <c r="A83" s="59"/>
      <c r="H83" s="126"/>
    </row>
    <row r="84" spans="1:8" s="58" customFormat="1">
      <c r="A84" s="59"/>
      <c r="H84" s="126"/>
    </row>
    <row r="85" spans="1:8" s="58" customFormat="1">
      <c r="A85" s="59"/>
      <c r="H85" s="126"/>
    </row>
    <row r="86" spans="1:8" s="58" customFormat="1">
      <c r="A86" s="59"/>
      <c r="H86" s="126"/>
    </row>
    <row r="87" spans="1:8" s="58" customFormat="1">
      <c r="A87" s="59"/>
      <c r="H87" s="126"/>
    </row>
    <row r="88" spans="1:8" s="58" customFormat="1">
      <c r="A88" s="59"/>
      <c r="H88" s="126"/>
    </row>
    <row r="89" spans="1:8" s="58" customFormat="1">
      <c r="A89" s="59"/>
      <c r="H89" s="126"/>
    </row>
    <row r="90" spans="1:8" s="58" customFormat="1">
      <c r="A90" s="59"/>
      <c r="H90" s="126"/>
    </row>
    <row r="96" spans="1:8" s="58" customFormat="1">
      <c r="A96" s="97"/>
      <c r="H96" s="126"/>
    </row>
    <row r="97" spans="1:8" s="58" customFormat="1">
      <c r="A97" s="97"/>
      <c r="H97" s="126"/>
    </row>
    <row r="98" spans="1:8" s="58" customFormat="1">
      <c r="A98" s="97"/>
      <c r="H98" s="126"/>
    </row>
    <row r="100" spans="1:8" s="58" customFormat="1">
      <c r="A100" s="97"/>
      <c r="H100" s="126"/>
    </row>
    <row r="101" spans="1:8" s="58" customFormat="1">
      <c r="A101" s="97"/>
      <c r="H101" s="126"/>
    </row>
    <row r="102" spans="1:8" s="58" customFormat="1">
      <c r="A102" s="97"/>
      <c r="H102" s="126"/>
    </row>
    <row r="103" spans="1:8" s="58" customFormat="1">
      <c r="A103" s="97"/>
      <c r="H103" s="126"/>
    </row>
    <row r="106" spans="1:8" s="58" customFormat="1">
      <c r="A106" s="98"/>
      <c r="H106" s="126"/>
    </row>
    <row r="107" spans="1:8" s="58" customFormat="1">
      <c r="A107" s="98"/>
      <c r="H107" s="126"/>
    </row>
    <row r="108" spans="1:8" s="58" customFormat="1">
      <c r="A108" s="98"/>
      <c r="H108" s="126"/>
    </row>
    <row r="109" spans="1:8" s="58" customFormat="1">
      <c r="A109" s="98"/>
      <c r="H109" s="126"/>
    </row>
    <row r="110" spans="1:8" s="58" customFormat="1">
      <c r="A110" s="98"/>
      <c r="H110" s="126"/>
    </row>
    <row r="112" spans="1:8" s="58" customFormat="1">
      <c r="A112" s="98"/>
      <c r="H112" s="126"/>
    </row>
    <row r="113" spans="1:8" s="58" customFormat="1">
      <c r="A113" s="98"/>
      <c r="H113" s="126"/>
    </row>
    <row r="114" spans="1:8" s="58" customFormat="1">
      <c r="A114" s="98"/>
      <c r="H114" s="126"/>
    </row>
    <row r="115" spans="1:8" s="58" customFormat="1">
      <c r="A115" s="98"/>
      <c r="H115" s="126"/>
    </row>
    <row r="116" spans="1:8" s="58" customFormat="1">
      <c r="A116" s="98"/>
      <c r="H116" s="126"/>
    </row>
    <row r="119" spans="1:8" s="58" customFormat="1">
      <c r="A119" s="97"/>
      <c r="H119" s="126"/>
    </row>
    <row r="120" spans="1:8" s="58" customFormat="1">
      <c r="A120" s="97"/>
      <c r="H120" s="126"/>
    </row>
    <row r="121" spans="1:8" s="58" customFormat="1">
      <c r="A121" s="97"/>
      <c r="H121" s="126"/>
    </row>
    <row r="122" spans="1:8" s="58" customFormat="1">
      <c r="A122" s="99"/>
      <c r="H122" s="126"/>
    </row>
    <row r="124" spans="1:8">
      <c r="A124" s="100"/>
    </row>
    <row r="125" spans="1:8">
      <c r="A125" s="100"/>
    </row>
    <row r="126" spans="1:8">
      <c r="A126" s="100"/>
    </row>
    <row r="127" spans="1:8">
      <c r="A127" s="100"/>
    </row>
    <row r="132" spans="1:8">
      <c r="A132" s="101"/>
    </row>
    <row r="133" spans="1:8">
      <c r="A133" s="102"/>
    </row>
    <row r="134" spans="1:8">
      <c r="A134" s="85" t="s">
        <v>42</v>
      </c>
    </row>
    <row r="135" spans="1:8">
      <c r="A135" s="89" t="e">
        <f>#REF!*#REF!*#REF!</f>
        <v>#REF!</v>
      </c>
    </row>
    <row r="136" spans="1:8">
      <c r="A136" s="89" t="e">
        <f>#REF!*#REF!*#REF!</f>
        <v>#REF!</v>
      </c>
    </row>
    <row r="137" spans="1:8">
      <c r="A137" s="89" t="e">
        <f>#REF!*#REF!*#REF!</f>
        <v>#REF!</v>
      </c>
    </row>
    <row r="138" spans="1:8">
      <c r="A138" s="89" t="e">
        <f>#REF!*#REF!*#REF!</f>
        <v>#REF!</v>
      </c>
    </row>
    <row r="139" spans="1:8">
      <c r="A139" s="89" t="e">
        <f>#REF!*#REF!*#REF!</f>
        <v>#REF!</v>
      </c>
    </row>
    <row r="140" spans="1:8" s="58" customFormat="1">
      <c r="A140" s="103" t="e">
        <f>SUM(A135:A139)</f>
        <v>#REF!</v>
      </c>
      <c r="H140" s="126"/>
    </row>
    <row r="141" spans="1:8" s="58" customFormat="1">
      <c r="A141" s="104"/>
      <c r="H141" s="126"/>
    </row>
    <row r="143" spans="1:8" s="58" customFormat="1">
      <c r="A143" s="102"/>
      <c r="H143" s="126"/>
    </row>
    <row r="144" spans="1:8" s="58" customFormat="1">
      <c r="A144" s="85" t="s">
        <v>42</v>
      </c>
      <c r="H144" s="126"/>
    </row>
    <row r="145" spans="1:8" s="58" customFormat="1">
      <c r="A145" s="89" t="e">
        <f>#REF!*#REF!*#REF!</f>
        <v>#REF!</v>
      </c>
      <c r="H145" s="126"/>
    </row>
    <row r="146" spans="1:8" s="58" customFormat="1">
      <c r="A146" s="89" t="e">
        <f>#REF!*#REF!*#REF!</f>
        <v>#REF!</v>
      </c>
      <c r="H146" s="126"/>
    </row>
    <row r="147" spans="1:8" s="58" customFormat="1">
      <c r="A147" s="89" t="e">
        <f>#REF!*#REF!*#REF!</f>
        <v>#REF!</v>
      </c>
      <c r="H147" s="126"/>
    </row>
    <row r="148" spans="1:8" s="58" customFormat="1">
      <c r="A148" s="89" t="e">
        <f>#REF!*#REF!*#REF!</f>
        <v>#REF!</v>
      </c>
      <c r="H148" s="126"/>
    </row>
    <row r="149" spans="1:8" s="58" customFormat="1">
      <c r="A149" s="89" t="e">
        <f>#REF!*#REF!*#REF!</f>
        <v>#REF!</v>
      </c>
      <c r="H149" s="126"/>
    </row>
    <row r="150" spans="1:8" s="58" customFormat="1">
      <c r="A150" s="103" t="e">
        <f>SUM(A145:A149)</f>
        <v>#REF!</v>
      </c>
      <c r="H150" s="126"/>
    </row>
  </sheetData>
  <sheetProtection algorithmName="SHA-512" hashValue="4Hs3R/RWDvtFpSUjU4CyuDKBl4Sfv+FGv0IaYSICq7eZgAMn8oN+MthP2/II2hpsripBfucCzTSTwapZAvcbzw==" saltValue="25jto2ZQHrKZdcRa0KoIHA==" spinCount="100000" sheet="1" objects="1" scenarios="1"/>
  <mergeCells count="4">
    <mergeCell ref="E6:H6"/>
    <mergeCell ref="D50:G50"/>
    <mergeCell ref="C51:G51"/>
    <mergeCell ref="C53:G55"/>
  </mergeCells>
  <pageMargins left="0.5118110236220472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E5438-A2DC-46EF-BA7D-8A9B4DDEB918}">
  <dimension ref="B2:O48"/>
  <sheetViews>
    <sheetView zoomScale="85" zoomScaleNormal="85" workbookViewId="0">
      <selection activeCell="C50" sqref="C50"/>
    </sheetView>
  </sheetViews>
  <sheetFormatPr defaultRowHeight="14.65"/>
  <cols>
    <col min="2" max="2" width="4.42578125" bestFit="1" customWidth="1"/>
    <col min="3" max="3" width="42.140625" customWidth="1"/>
    <col min="4" max="4" width="20.42578125" customWidth="1"/>
    <col min="5" max="5" width="16.5703125" customWidth="1"/>
    <col min="6" max="6" width="19" customWidth="1"/>
    <col min="10" max="10" width="9.5703125" customWidth="1"/>
  </cols>
  <sheetData>
    <row r="2" spans="2:15">
      <c r="B2" s="7" t="s">
        <v>0</v>
      </c>
      <c r="C2" s="8" t="s">
        <v>1</v>
      </c>
    </row>
    <row r="3" spans="2:15">
      <c r="B3" s="7" t="s">
        <v>2</v>
      </c>
      <c r="C3" s="8"/>
    </row>
    <row r="5" spans="2:15" ht="120">
      <c r="B5" s="2" t="s">
        <v>3</v>
      </c>
      <c r="C5" s="6" t="s">
        <v>25</v>
      </c>
      <c r="D5" s="6" t="s">
        <v>26</v>
      </c>
      <c r="E5" s="6" t="s">
        <v>27</v>
      </c>
      <c r="F5" s="6" t="s">
        <v>28</v>
      </c>
    </row>
    <row r="6" spans="2:15" ht="15.4">
      <c r="B6" s="140" t="s">
        <v>6</v>
      </c>
      <c r="C6" s="3" t="s">
        <v>7</v>
      </c>
      <c r="D6" s="18"/>
      <c r="E6" s="10">
        <f>SUM(E8:E14)+SUM(E16:E18)</f>
        <v>0.35000000000000003</v>
      </c>
      <c r="F6" s="143" t="s">
        <v>29</v>
      </c>
      <c r="O6" t="s">
        <v>30</v>
      </c>
    </row>
    <row r="7" spans="2:15" ht="30.95">
      <c r="B7" s="141"/>
      <c r="C7" s="9" t="s">
        <v>8</v>
      </c>
      <c r="D7" s="11"/>
      <c r="E7" s="10">
        <f>SUM(E8:E14)</f>
        <v>0.27</v>
      </c>
      <c r="F7" s="143"/>
    </row>
    <row r="8" spans="2:15" s="23" customFormat="1" ht="15.4">
      <c r="B8" s="141"/>
      <c r="C8" s="20" t="s">
        <v>9</v>
      </c>
      <c r="D8" s="21"/>
      <c r="E8" s="22">
        <v>0.03</v>
      </c>
      <c r="F8" s="143"/>
      <c r="O8" s="23" t="s">
        <v>31</v>
      </c>
    </row>
    <row r="9" spans="2:15" ht="15.4">
      <c r="B9" s="141"/>
      <c r="C9" s="4" t="s">
        <v>10</v>
      </c>
      <c r="D9" s="5"/>
      <c r="E9" s="10">
        <v>0.04</v>
      </c>
      <c r="F9" s="143"/>
      <c r="J9" s="19"/>
      <c r="O9" t="s">
        <v>31</v>
      </c>
    </row>
    <row r="10" spans="2:15" ht="15.4">
      <c r="B10" s="141"/>
      <c r="C10" s="4" t="s">
        <v>11</v>
      </c>
      <c r="D10" s="5"/>
      <c r="E10" s="10">
        <v>0.04</v>
      </c>
      <c r="F10" s="143"/>
    </row>
    <row r="11" spans="2:15" ht="15.4">
      <c r="B11" s="141"/>
      <c r="C11" s="4" t="s">
        <v>15</v>
      </c>
      <c r="D11" s="5"/>
      <c r="E11" s="10">
        <v>0.04</v>
      </c>
      <c r="F11" s="143"/>
    </row>
    <row r="12" spans="2:15" ht="15.4">
      <c r="B12" s="141"/>
      <c r="C12" s="4" t="s">
        <v>12</v>
      </c>
      <c r="D12" s="5"/>
      <c r="E12" s="10">
        <v>0.01</v>
      </c>
      <c r="F12" s="143"/>
    </row>
    <row r="13" spans="2:15" ht="15.4">
      <c r="B13" s="141"/>
      <c r="C13" s="4" t="s">
        <v>13</v>
      </c>
      <c r="D13" s="5"/>
      <c r="E13" s="10">
        <v>0.04</v>
      </c>
      <c r="F13" s="143"/>
    </row>
    <row r="14" spans="2:15" ht="15.4">
      <c r="B14" s="141"/>
      <c r="C14" s="4" t="s">
        <v>14</v>
      </c>
      <c r="D14" s="5"/>
      <c r="E14" s="10">
        <v>7.0000000000000007E-2</v>
      </c>
      <c r="F14" s="143"/>
    </row>
    <row r="15" spans="2:15" ht="30.95">
      <c r="B15" s="141"/>
      <c r="C15" s="9" t="s">
        <v>16</v>
      </c>
      <c r="D15" s="5"/>
      <c r="E15" s="10">
        <f>SUM(E16:E18)</f>
        <v>0.08</v>
      </c>
      <c r="F15" s="143"/>
    </row>
    <row r="16" spans="2:15" ht="15.4">
      <c r="B16" s="141"/>
      <c r="C16" s="4" t="s">
        <v>17</v>
      </c>
      <c r="D16" s="5"/>
      <c r="E16" s="10">
        <v>0.01</v>
      </c>
      <c r="F16" s="143"/>
    </row>
    <row r="17" spans="2:6" ht="15.4">
      <c r="B17" s="141"/>
      <c r="C17" s="4" t="s">
        <v>18</v>
      </c>
      <c r="D17" s="5"/>
      <c r="E17" s="10">
        <v>0.04</v>
      </c>
      <c r="F17" s="143"/>
    </row>
    <row r="18" spans="2:6" ht="15.4">
      <c r="B18" s="142"/>
      <c r="C18" s="4" t="s">
        <v>19</v>
      </c>
      <c r="D18" s="5"/>
      <c r="E18" s="10">
        <v>0.03</v>
      </c>
      <c r="F18" s="143"/>
    </row>
    <row r="19" spans="2:6" ht="30">
      <c r="B19" s="140" t="s">
        <v>20</v>
      </c>
      <c r="C19" s="3" t="s">
        <v>21</v>
      </c>
      <c r="D19" s="18"/>
      <c r="E19" s="10">
        <f>SUM(E21:E27)+SUM(E29:E31)</f>
        <v>0.35000000000000003</v>
      </c>
      <c r="F19" s="143"/>
    </row>
    <row r="20" spans="2:6" ht="30.95">
      <c r="B20" s="141"/>
      <c r="C20" s="9" t="s">
        <v>8</v>
      </c>
      <c r="D20" s="5"/>
      <c r="E20" s="10">
        <f>SUM(E21:E27)</f>
        <v>0.27</v>
      </c>
      <c r="F20" s="143"/>
    </row>
    <row r="21" spans="2:6" ht="15.4">
      <c r="B21" s="141"/>
      <c r="C21" s="4" t="s">
        <v>9</v>
      </c>
      <c r="D21" s="5"/>
      <c r="E21" s="10">
        <v>0.03</v>
      </c>
      <c r="F21" s="143"/>
    </row>
    <row r="22" spans="2:6" ht="15.4">
      <c r="B22" s="141"/>
      <c r="C22" s="4" t="s">
        <v>10</v>
      </c>
      <c r="D22" s="5"/>
      <c r="E22" s="10">
        <v>0.04</v>
      </c>
      <c r="F22" s="143"/>
    </row>
    <row r="23" spans="2:6" ht="15.4">
      <c r="B23" s="141"/>
      <c r="C23" s="4" t="s">
        <v>11</v>
      </c>
      <c r="D23" s="5"/>
      <c r="E23" s="10">
        <v>0.04</v>
      </c>
      <c r="F23" s="143"/>
    </row>
    <row r="24" spans="2:6" ht="15.4">
      <c r="B24" s="141"/>
      <c r="C24" s="4" t="s">
        <v>15</v>
      </c>
      <c r="D24" s="5"/>
      <c r="E24" s="10">
        <v>0.04</v>
      </c>
      <c r="F24" s="143"/>
    </row>
    <row r="25" spans="2:6" ht="15.4">
      <c r="B25" s="141"/>
      <c r="C25" s="4" t="s">
        <v>12</v>
      </c>
      <c r="D25" s="5"/>
      <c r="E25" s="10">
        <v>0.01</v>
      </c>
      <c r="F25" s="143"/>
    </row>
    <row r="26" spans="2:6" ht="15.4">
      <c r="B26" s="141"/>
      <c r="C26" s="4" t="s">
        <v>13</v>
      </c>
      <c r="D26" s="5"/>
      <c r="E26" s="10">
        <v>0.04</v>
      </c>
      <c r="F26" s="143"/>
    </row>
    <row r="27" spans="2:6" ht="15.4">
      <c r="B27" s="141"/>
      <c r="C27" s="4" t="s">
        <v>14</v>
      </c>
      <c r="D27" s="5"/>
      <c r="E27" s="10">
        <v>7.0000000000000007E-2</v>
      </c>
      <c r="F27" s="143"/>
    </row>
    <row r="28" spans="2:6" ht="30.95">
      <c r="B28" s="141"/>
      <c r="C28" s="9" t="s">
        <v>16</v>
      </c>
      <c r="D28" s="5"/>
      <c r="E28" s="10">
        <f>SUM(E29:E31)</f>
        <v>0.08</v>
      </c>
      <c r="F28" s="143"/>
    </row>
    <row r="29" spans="2:6" ht="15.4">
      <c r="B29" s="141"/>
      <c r="C29" s="4" t="s">
        <v>17</v>
      </c>
      <c r="D29" s="5"/>
      <c r="E29" s="10">
        <v>0.01</v>
      </c>
      <c r="F29" s="143"/>
    </row>
    <row r="30" spans="2:6" ht="15.4">
      <c r="B30" s="141"/>
      <c r="C30" s="4" t="s">
        <v>18</v>
      </c>
      <c r="D30" s="5"/>
      <c r="E30" s="10">
        <v>0.04</v>
      </c>
      <c r="F30" s="143"/>
    </row>
    <row r="31" spans="2:6" ht="15.4">
      <c r="B31" s="142"/>
      <c r="C31" s="4" t="s">
        <v>19</v>
      </c>
      <c r="D31" s="5"/>
      <c r="E31" s="10">
        <v>0.03</v>
      </c>
      <c r="F31" s="143"/>
    </row>
    <row r="32" spans="2:6" ht="60">
      <c r="B32" s="140" t="s">
        <v>23</v>
      </c>
      <c r="C32" s="3" t="s">
        <v>24</v>
      </c>
      <c r="D32" s="18"/>
      <c r="E32" s="10">
        <f>SUM(E34:E40)+SUM(E42:E44)</f>
        <v>0.30000000000000004</v>
      </c>
      <c r="F32" s="143"/>
    </row>
    <row r="33" spans="2:6" ht="30.95">
      <c r="B33" s="141"/>
      <c r="C33" s="9" t="s">
        <v>8</v>
      </c>
      <c r="D33" s="5"/>
      <c r="E33" s="10">
        <f>SUM(E34:E40)</f>
        <v>0.23</v>
      </c>
      <c r="F33" s="143"/>
    </row>
    <row r="34" spans="2:6" ht="15.4">
      <c r="B34" s="141"/>
      <c r="C34" s="4" t="s">
        <v>9</v>
      </c>
      <c r="D34" s="5"/>
      <c r="E34" s="10">
        <v>0.02</v>
      </c>
      <c r="F34" s="143"/>
    </row>
    <row r="35" spans="2:6" ht="15.4">
      <c r="B35" s="141"/>
      <c r="C35" s="4" t="s">
        <v>10</v>
      </c>
      <c r="D35" s="5"/>
      <c r="E35" s="10">
        <v>0.03</v>
      </c>
      <c r="F35" s="143"/>
    </row>
    <row r="36" spans="2:6" ht="15.4">
      <c r="B36" s="141"/>
      <c r="C36" s="4" t="s">
        <v>11</v>
      </c>
      <c r="D36" s="5"/>
      <c r="E36" s="10">
        <v>0.04</v>
      </c>
      <c r="F36" s="143"/>
    </row>
    <row r="37" spans="2:6" ht="15.4">
      <c r="B37" s="141"/>
      <c r="C37" s="4" t="s">
        <v>15</v>
      </c>
      <c r="D37" s="5"/>
      <c r="E37" s="10">
        <v>0.03</v>
      </c>
      <c r="F37" s="143"/>
    </row>
    <row r="38" spans="2:6" ht="15.4">
      <c r="B38" s="141"/>
      <c r="C38" s="4" t="s">
        <v>12</v>
      </c>
      <c r="D38" s="5"/>
      <c r="E38" s="10">
        <v>0.01</v>
      </c>
      <c r="F38" s="143"/>
    </row>
    <row r="39" spans="2:6" ht="15.4">
      <c r="B39" s="141"/>
      <c r="C39" s="4" t="s">
        <v>13</v>
      </c>
      <c r="D39" s="5"/>
      <c r="E39" s="10">
        <v>0.03</v>
      </c>
      <c r="F39" s="143"/>
    </row>
    <row r="40" spans="2:6" ht="15.4">
      <c r="B40" s="141"/>
      <c r="C40" s="4" t="s">
        <v>14</v>
      </c>
      <c r="D40" s="5"/>
      <c r="E40" s="10">
        <v>7.0000000000000007E-2</v>
      </c>
      <c r="F40" s="143"/>
    </row>
    <row r="41" spans="2:6" ht="30.95">
      <c r="B41" s="141"/>
      <c r="C41" s="9" t="s">
        <v>16</v>
      </c>
      <c r="D41" s="5"/>
      <c r="E41" s="10">
        <f>SUM(E42:E44)</f>
        <v>7.0000000000000007E-2</v>
      </c>
      <c r="F41" s="143"/>
    </row>
    <row r="42" spans="2:6" ht="15.4">
      <c r="B42" s="141"/>
      <c r="C42" s="4" t="s">
        <v>17</v>
      </c>
      <c r="D42" s="5"/>
      <c r="E42" s="10">
        <v>0.01</v>
      </c>
      <c r="F42" s="143"/>
    </row>
    <row r="43" spans="2:6" ht="15.4">
      <c r="B43" s="141"/>
      <c r="C43" s="4" t="s">
        <v>18</v>
      </c>
      <c r="D43" s="5"/>
      <c r="E43" s="10">
        <v>0.04</v>
      </c>
      <c r="F43" s="143"/>
    </row>
    <row r="44" spans="2:6" ht="15.4">
      <c r="B44" s="141"/>
      <c r="C44" s="15" t="s">
        <v>19</v>
      </c>
      <c r="D44" s="16"/>
      <c r="E44" s="10">
        <v>0.02</v>
      </c>
      <c r="F44" s="143"/>
    </row>
    <row r="45" spans="2:6" ht="15.4">
      <c r="B45" s="5"/>
      <c r="C45" s="3" t="s">
        <v>32</v>
      </c>
      <c r="D45" s="17"/>
      <c r="E45" s="12">
        <f>E6+E19+E32</f>
        <v>1</v>
      </c>
      <c r="F45" s="5"/>
    </row>
    <row r="47" spans="2:6">
      <c r="B47" t="s">
        <v>33</v>
      </c>
    </row>
    <row r="48" spans="2:6">
      <c r="B48" t="s">
        <v>34</v>
      </c>
    </row>
  </sheetData>
  <mergeCells count="4">
    <mergeCell ref="B6:B18"/>
    <mergeCell ref="B19:B31"/>
    <mergeCell ref="B32:B44"/>
    <mergeCell ref="F6:F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64884-3F32-41AD-BADE-3D99086B9F7F}">
  <dimension ref="B2:K85"/>
  <sheetViews>
    <sheetView topLeftCell="A37" zoomScale="80" zoomScaleNormal="80" workbookViewId="0">
      <selection activeCell="J78" sqref="J78"/>
    </sheetView>
  </sheetViews>
  <sheetFormatPr defaultRowHeight="14.65"/>
  <cols>
    <col min="2" max="2" width="9.28515625" customWidth="1"/>
    <col min="3" max="3" width="47.28515625" customWidth="1"/>
    <col min="4" max="4" width="28.5703125" customWidth="1"/>
    <col min="5" max="5" width="11.42578125" style="24" customWidth="1"/>
    <col min="6" max="6" width="18.5703125" customWidth="1"/>
    <col min="7" max="7" width="16.42578125" customWidth="1"/>
    <col min="8" max="8" width="14.7109375" customWidth="1"/>
    <col min="9" max="9" width="22.5703125" customWidth="1"/>
    <col min="10" max="10" width="11.7109375" bestFit="1" customWidth="1"/>
    <col min="11" max="11" width="60.140625" customWidth="1"/>
    <col min="12" max="12" width="5.7109375" bestFit="1" customWidth="1"/>
    <col min="13" max="13" width="11.42578125" bestFit="1" customWidth="1"/>
  </cols>
  <sheetData>
    <row r="2" spans="2:9">
      <c r="B2" s="42" t="s">
        <v>0</v>
      </c>
      <c r="C2" s="8" t="s">
        <v>1</v>
      </c>
      <c r="D2" s="8"/>
      <c r="E2" s="41"/>
      <c r="F2" s="8"/>
    </row>
    <row r="3" spans="2:9">
      <c r="B3" s="42" t="s">
        <v>2</v>
      </c>
      <c r="D3" s="8"/>
      <c r="E3" s="41"/>
      <c r="F3" s="8"/>
    </row>
    <row r="5" spans="2:9" ht="120">
      <c r="B5" s="2" t="s">
        <v>3</v>
      </c>
      <c r="C5" s="6" t="s">
        <v>25</v>
      </c>
      <c r="D5" s="6" t="s">
        <v>26</v>
      </c>
      <c r="E5" s="6" t="s">
        <v>27</v>
      </c>
      <c r="F5" s="6" t="s">
        <v>28</v>
      </c>
      <c r="G5" s="40"/>
      <c r="H5" s="40"/>
      <c r="I5" s="40"/>
    </row>
    <row r="6" spans="2:9" ht="15.4">
      <c r="B6" s="140" t="s">
        <v>6</v>
      </c>
      <c r="C6" s="3" t="s">
        <v>7</v>
      </c>
      <c r="D6" s="18"/>
      <c r="E6" s="10">
        <f>SUM(E8:E14)+SUM(E16:E18)</f>
        <v>0.35000000000000003</v>
      </c>
      <c r="F6" s="154" t="s">
        <v>29</v>
      </c>
      <c r="G6" s="38"/>
      <c r="H6" s="38"/>
      <c r="I6" s="38"/>
    </row>
    <row r="7" spans="2:9" ht="30.95">
      <c r="B7" s="141"/>
      <c r="C7" s="9" t="s">
        <v>8</v>
      </c>
      <c r="D7" s="11"/>
      <c r="E7" s="43">
        <f>SUM(E8:E14)</f>
        <v>0.27</v>
      </c>
      <c r="F7" s="154"/>
      <c r="G7" s="38"/>
      <c r="H7" s="38"/>
      <c r="I7" s="38"/>
    </row>
    <row r="8" spans="2:9" ht="15.4">
      <c r="B8" s="141"/>
      <c r="C8" s="4" t="s">
        <v>9</v>
      </c>
      <c r="D8" s="11"/>
      <c r="E8" s="43">
        <v>0.03</v>
      </c>
      <c r="F8" s="154"/>
      <c r="G8" s="38"/>
      <c r="H8" s="38"/>
      <c r="I8" s="38"/>
    </row>
    <row r="9" spans="2:9" ht="15.4">
      <c r="B9" s="141"/>
      <c r="C9" s="4" t="s">
        <v>10</v>
      </c>
      <c r="D9" s="44"/>
      <c r="E9" s="43">
        <v>0.05</v>
      </c>
      <c r="F9" s="154"/>
      <c r="G9" s="38"/>
      <c r="H9" s="38"/>
      <c r="I9" s="38"/>
    </row>
    <row r="10" spans="2:9" ht="15.4">
      <c r="B10" s="141"/>
      <c r="C10" s="4" t="s">
        <v>11</v>
      </c>
      <c r="D10" s="44"/>
      <c r="E10" s="43">
        <v>0.04</v>
      </c>
      <c r="F10" s="154"/>
      <c r="G10" s="38"/>
      <c r="H10" s="38"/>
      <c r="I10" s="38"/>
    </row>
    <row r="11" spans="2:9" ht="15.4">
      <c r="B11" s="141"/>
      <c r="C11" s="4" t="s">
        <v>12</v>
      </c>
      <c r="D11" s="44"/>
      <c r="E11" s="43">
        <v>0.04</v>
      </c>
      <c r="F11" s="154"/>
      <c r="G11" s="38"/>
      <c r="H11" s="38"/>
      <c r="I11" s="38"/>
    </row>
    <row r="12" spans="2:9" ht="15.4">
      <c r="B12" s="141"/>
      <c r="C12" s="4" t="s">
        <v>13</v>
      </c>
      <c r="D12" s="44"/>
      <c r="E12" s="43">
        <v>0.02</v>
      </c>
      <c r="F12" s="154"/>
      <c r="G12" s="38"/>
      <c r="H12" s="38"/>
      <c r="I12" s="38"/>
    </row>
    <row r="13" spans="2:9" ht="15.4">
      <c r="B13" s="141"/>
      <c r="C13" s="4" t="s">
        <v>14</v>
      </c>
      <c r="D13" s="44"/>
      <c r="E13" s="43">
        <v>0.03</v>
      </c>
      <c r="F13" s="154"/>
      <c r="G13" s="38"/>
      <c r="H13" s="38"/>
      <c r="I13" s="38"/>
    </row>
    <row r="14" spans="2:9" ht="15.4">
      <c r="B14" s="141"/>
      <c r="C14" s="4" t="s">
        <v>15</v>
      </c>
      <c r="D14" s="44"/>
      <c r="E14" s="43">
        <v>0.06</v>
      </c>
      <c r="F14" s="154"/>
      <c r="G14" s="38"/>
      <c r="H14" s="38"/>
      <c r="I14" s="38"/>
    </row>
    <row r="15" spans="2:9" ht="30.95">
      <c r="B15" s="141"/>
      <c r="C15" s="9" t="s">
        <v>16</v>
      </c>
      <c r="D15" s="44"/>
      <c r="E15" s="43">
        <f>SUM(E16:E18)</f>
        <v>0.08</v>
      </c>
      <c r="F15" s="154"/>
      <c r="G15" s="38"/>
      <c r="H15" s="38"/>
      <c r="I15" s="38"/>
    </row>
    <row r="16" spans="2:9" ht="15.4">
      <c r="B16" s="141"/>
      <c r="C16" s="4" t="s">
        <v>17</v>
      </c>
      <c r="D16" s="44"/>
      <c r="E16" s="43">
        <v>0.02</v>
      </c>
      <c r="F16" s="154"/>
      <c r="G16" s="38"/>
      <c r="H16" s="38"/>
      <c r="I16" s="38"/>
    </row>
    <row r="17" spans="2:9" ht="15.4">
      <c r="B17" s="141"/>
      <c r="C17" s="4" t="s">
        <v>18</v>
      </c>
      <c r="D17" s="44"/>
      <c r="E17" s="43">
        <v>0.03</v>
      </c>
      <c r="F17" s="154"/>
      <c r="G17" s="38"/>
      <c r="H17" s="38"/>
      <c r="I17" s="38"/>
    </row>
    <row r="18" spans="2:9" ht="15.4">
      <c r="B18" s="141"/>
      <c r="C18" s="4" t="s">
        <v>19</v>
      </c>
      <c r="D18" s="44"/>
      <c r="E18" s="43">
        <v>0.03</v>
      </c>
      <c r="F18" s="154"/>
      <c r="G18" s="38"/>
      <c r="H18" s="38"/>
      <c r="I18" s="38"/>
    </row>
    <row r="19" spans="2:9" ht="30">
      <c r="B19" s="140" t="s">
        <v>20</v>
      </c>
      <c r="C19" s="3" t="s">
        <v>21</v>
      </c>
      <c r="D19" s="18"/>
      <c r="E19" s="10">
        <f>SUM(E21:E27)+SUM(E29:E31)</f>
        <v>0.35000000000000003</v>
      </c>
      <c r="F19" s="154"/>
      <c r="G19" s="38"/>
      <c r="H19" s="38"/>
      <c r="I19" s="38"/>
    </row>
    <row r="20" spans="2:9" ht="30.95">
      <c r="B20" s="141"/>
      <c r="C20" s="9" t="s">
        <v>8</v>
      </c>
      <c r="D20" s="11"/>
      <c r="E20" s="43">
        <f>SUM(E21:E27)</f>
        <v>0.27</v>
      </c>
      <c r="F20" s="154"/>
      <c r="G20" s="38"/>
      <c r="H20" s="38"/>
      <c r="I20" s="38"/>
    </row>
    <row r="21" spans="2:9" ht="15.4">
      <c r="B21" s="141"/>
      <c r="C21" s="4" t="s">
        <v>9</v>
      </c>
      <c r="D21" s="11"/>
      <c r="E21" s="43">
        <v>0.03</v>
      </c>
      <c r="F21" s="154"/>
      <c r="G21" s="38"/>
      <c r="H21" s="38"/>
      <c r="I21" s="38"/>
    </row>
    <row r="22" spans="2:9" ht="15.4">
      <c r="B22" s="141"/>
      <c r="C22" s="4" t="s">
        <v>10</v>
      </c>
      <c r="D22" s="44"/>
      <c r="E22" s="43">
        <v>0.05</v>
      </c>
      <c r="F22" s="154"/>
      <c r="G22" s="38"/>
      <c r="H22" s="38"/>
      <c r="I22" s="38"/>
    </row>
    <row r="23" spans="2:9" ht="15.4">
      <c r="B23" s="141"/>
      <c r="C23" s="4" t="s">
        <v>11</v>
      </c>
      <c r="D23" s="44"/>
      <c r="E23" s="43">
        <v>0.04</v>
      </c>
      <c r="F23" s="154"/>
      <c r="G23" s="38"/>
      <c r="H23" s="38"/>
      <c r="I23" s="38"/>
    </row>
    <row r="24" spans="2:9" ht="15.4">
      <c r="B24" s="141"/>
      <c r="C24" s="4" t="s">
        <v>12</v>
      </c>
      <c r="D24" s="44"/>
      <c r="E24" s="43">
        <v>0.04</v>
      </c>
      <c r="F24" s="154"/>
      <c r="G24" s="38"/>
      <c r="H24" s="38"/>
      <c r="I24" s="38"/>
    </row>
    <row r="25" spans="2:9" ht="15.4">
      <c r="B25" s="141"/>
      <c r="C25" s="4" t="s">
        <v>13</v>
      </c>
      <c r="D25" s="44"/>
      <c r="E25" s="43">
        <v>0.02</v>
      </c>
      <c r="F25" s="154"/>
      <c r="G25" s="38"/>
      <c r="H25" s="38"/>
      <c r="I25" s="38"/>
    </row>
    <row r="26" spans="2:9" ht="15.4">
      <c r="B26" s="141"/>
      <c r="C26" s="4" t="s">
        <v>14</v>
      </c>
      <c r="D26" s="44"/>
      <c r="E26" s="43">
        <v>0.03</v>
      </c>
      <c r="F26" s="154"/>
      <c r="G26" s="38"/>
      <c r="H26" s="38"/>
      <c r="I26" s="38"/>
    </row>
    <row r="27" spans="2:9" ht="15.4">
      <c r="B27" s="141"/>
      <c r="C27" s="4" t="s">
        <v>15</v>
      </c>
      <c r="D27" s="44"/>
      <c r="E27" s="43">
        <v>0.06</v>
      </c>
      <c r="F27" s="154"/>
      <c r="G27" s="38"/>
      <c r="H27" s="38"/>
      <c r="I27" s="38"/>
    </row>
    <row r="28" spans="2:9" ht="30.95">
      <c r="B28" s="141"/>
      <c r="C28" s="9" t="s">
        <v>16</v>
      </c>
      <c r="D28" s="44"/>
      <c r="E28" s="43">
        <f>SUM(E29:E31)</f>
        <v>0.08</v>
      </c>
      <c r="F28" s="154"/>
      <c r="G28" s="38"/>
      <c r="H28" s="38"/>
      <c r="I28" s="38"/>
    </row>
    <row r="29" spans="2:9" ht="15.4">
      <c r="B29" s="141"/>
      <c r="C29" s="4" t="s">
        <v>17</v>
      </c>
      <c r="D29" s="44"/>
      <c r="E29" s="43">
        <v>0.02</v>
      </c>
      <c r="F29" s="154"/>
      <c r="G29" s="38"/>
      <c r="H29" s="38"/>
      <c r="I29" s="38"/>
    </row>
    <row r="30" spans="2:9" ht="15.4">
      <c r="B30" s="141"/>
      <c r="C30" s="4" t="s">
        <v>18</v>
      </c>
      <c r="D30" s="44"/>
      <c r="E30" s="43">
        <v>0.03</v>
      </c>
      <c r="F30" s="154"/>
      <c r="G30" s="38"/>
      <c r="H30" s="38"/>
      <c r="I30" s="38"/>
    </row>
    <row r="31" spans="2:9" ht="15.4">
      <c r="B31" s="141"/>
      <c r="C31" s="4" t="s">
        <v>19</v>
      </c>
      <c r="D31" s="44"/>
      <c r="E31" s="43">
        <v>0.03</v>
      </c>
      <c r="F31" s="154"/>
      <c r="G31" s="38"/>
      <c r="H31" s="38"/>
      <c r="I31" s="38"/>
    </row>
    <row r="32" spans="2:9" ht="45">
      <c r="B32" s="140" t="s">
        <v>23</v>
      </c>
      <c r="C32" s="3" t="s">
        <v>24</v>
      </c>
      <c r="D32" s="18"/>
      <c r="E32" s="22">
        <f>SUM(E34:E40)+SUM(E42:E44)</f>
        <v>0.31</v>
      </c>
      <c r="F32" s="154"/>
      <c r="G32" s="38"/>
      <c r="H32" s="38"/>
      <c r="I32" s="38"/>
    </row>
    <row r="33" spans="2:11" ht="30.95">
      <c r="B33" s="141"/>
      <c r="C33" s="9" t="s">
        <v>8</v>
      </c>
      <c r="D33" s="11"/>
      <c r="E33" s="22">
        <f>SUM(E34:E40)</f>
        <v>0.25</v>
      </c>
      <c r="F33" s="39"/>
      <c r="G33" s="38"/>
      <c r="H33" s="38"/>
      <c r="I33" s="38"/>
    </row>
    <row r="34" spans="2:11" ht="15.4">
      <c r="B34" s="141"/>
      <c r="C34" s="4" t="s">
        <v>9</v>
      </c>
      <c r="D34" s="11"/>
      <c r="E34" s="45">
        <v>0.03</v>
      </c>
      <c r="F34" s="39"/>
      <c r="G34" s="38"/>
      <c r="H34" s="38"/>
      <c r="I34" s="38"/>
    </row>
    <row r="35" spans="2:11" ht="15.4">
      <c r="B35" s="141"/>
      <c r="C35" s="4" t="s">
        <v>10</v>
      </c>
      <c r="D35" s="44"/>
      <c r="E35" s="45">
        <v>0.04</v>
      </c>
      <c r="F35" s="39"/>
      <c r="G35" s="38"/>
      <c r="H35" s="38"/>
      <c r="I35" s="38"/>
    </row>
    <row r="36" spans="2:11" ht="15.4">
      <c r="B36" s="141"/>
      <c r="C36" s="4" t="s">
        <v>11</v>
      </c>
      <c r="D36" s="44"/>
      <c r="E36" s="45">
        <v>0.04</v>
      </c>
      <c r="F36" s="39"/>
      <c r="G36" s="38"/>
      <c r="H36" s="38"/>
      <c r="I36" s="38"/>
    </row>
    <row r="37" spans="2:11" ht="15.4">
      <c r="B37" s="141"/>
      <c r="C37" s="4" t="s">
        <v>12</v>
      </c>
      <c r="D37" s="44"/>
      <c r="E37" s="45">
        <v>0.03</v>
      </c>
      <c r="F37" s="39"/>
      <c r="G37" s="38"/>
      <c r="H37" s="38"/>
      <c r="I37" s="38"/>
    </row>
    <row r="38" spans="2:11" ht="15.4">
      <c r="B38" s="141"/>
      <c r="C38" s="4" t="s">
        <v>13</v>
      </c>
      <c r="D38" s="44"/>
      <c r="E38" s="45">
        <v>0.02</v>
      </c>
      <c r="F38" s="39"/>
      <c r="G38" s="38"/>
      <c r="H38" s="38"/>
      <c r="I38" s="38"/>
    </row>
    <row r="39" spans="2:11" ht="15.4">
      <c r="B39" s="141"/>
      <c r="C39" s="4" t="s">
        <v>14</v>
      </c>
      <c r="D39" s="44"/>
      <c r="E39" s="45">
        <v>0.03</v>
      </c>
      <c r="F39" s="39"/>
      <c r="G39" s="38"/>
      <c r="H39" s="38"/>
      <c r="I39" s="38"/>
    </row>
    <row r="40" spans="2:11" ht="15.4">
      <c r="B40" s="141"/>
      <c r="C40" s="4" t="s">
        <v>15</v>
      </c>
      <c r="D40" s="44"/>
      <c r="E40" s="45">
        <v>0.06</v>
      </c>
      <c r="F40" s="39"/>
      <c r="G40" s="38"/>
      <c r="H40" s="38"/>
      <c r="I40" s="38"/>
    </row>
    <row r="41" spans="2:11" ht="30.95">
      <c r="B41" s="141"/>
      <c r="C41" s="9" t="s">
        <v>16</v>
      </c>
      <c r="D41" s="44"/>
      <c r="E41" s="45">
        <f>SUM(E42:E44)</f>
        <v>0.06</v>
      </c>
      <c r="F41" s="39"/>
      <c r="G41" s="38"/>
      <c r="H41" s="38"/>
      <c r="I41" s="38"/>
    </row>
    <row r="42" spans="2:11" ht="15.4">
      <c r="B42" s="141"/>
      <c r="C42" s="4" t="s">
        <v>17</v>
      </c>
      <c r="D42" s="44"/>
      <c r="E42" s="45">
        <v>0.01</v>
      </c>
      <c r="F42" s="39"/>
      <c r="G42" s="38"/>
      <c r="H42" s="38"/>
      <c r="I42" s="38"/>
    </row>
    <row r="43" spans="2:11" ht="15.4">
      <c r="B43" s="141"/>
      <c r="C43" s="4" t="s">
        <v>18</v>
      </c>
      <c r="D43" s="44"/>
      <c r="E43" s="45">
        <v>0.03</v>
      </c>
      <c r="F43" s="39"/>
      <c r="G43" s="38"/>
      <c r="H43" s="38"/>
      <c r="I43" s="38"/>
    </row>
    <row r="44" spans="2:11" ht="15.4">
      <c r="B44" s="141"/>
      <c r="C44" s="4" t="s">
        <v>19</v>
      </c>
      <c r="D44" s="44"/>
      <c r="E44" s="45">
        <v>0.02</v>
      </c>
      <c r="F44" s="39"/>
      <c r="G44" s="38"/>
      <c r="H44" s="38"/>
      <c r="I44" s="38"/>
    </row>
    <row r="45" spans="2:11" ht="15.4">
      <c r="B45" s="37"/>
      <c r="C45" s="3" t="s">
        <v>32</v>
      </c>
      <c r="D45" s="17"/>
      <c r="E45" s="46">
        <f>E6+E19+E32</f>
        <v>1.01</v>
      </c>
      <c r="F45" s="5"/>
    </row>
    <row r="48" spans="2:11" ht="34.700000000000003" customHeight="1">
      <c r="B48" s="151">
        <v>4</v>
      </c>
      <c r="C48" s="156" t="s">
        <v>35</v>
      </c>
      <c r="D48" s="156" t="s">
        <v>36</v>
      </c>
      <c r="E48" s="156"/>
      <c r="F48" s="156"/>
      <c r="G48" s="156"/>
      <c r="H48" s="156"/>
      <c r="I48" s="156"/>
      <c r="J48" s="156"/>
      <c r="K48" s="156"/>
    </row>
    <row r="49" spans="2:11" ht="14.85" customHeight="1">
      <c r="B49" s="151"/>
      <c r="C49" s="157"/>
      <c r="D49" s="158" t="s">
        <v>37</v>
      </c>
      <c r="E49" s="158"/>
      <c r="F49" s="47" t="s">
        <v>38</v>
      </c>
      <c r="G49" s="47" t="s">
        <v>39</v>
      </c>
      <c r="H49" s="47" t="s">
        <v>40</v>
      </c>
      <c r="I49" s="47" t="s">
        <v>41</v>
      </c>
      <c r="J49" s="47" t="s">
        <v>42</v>
      </c>
      <c r="K49" s="47" t="s">
        <v>43</v>
      </c>
    </row>
    <row r="50" spans="2:11" ht="15.6" customHeight="1">
      <c r="B50" s="152"/>
      <c r="C50" s="48" t="s">
        <v>44</v>
      </c>
      <c r="D50" s="49"/>
      <c r="E50" s="50"/>
      <c r="F50" s="52"/>
      <c r="G50" s="52"/>
      <c r="H50" s="52"/>
      <c r="I50" s="52"/>
      <c r="J50" s="52"/>
      <c r="K50" s="52"/>
    </row>
    <row r="51" spans="2:11" ht="14.85" customHeight="1">
      <c r="B51" s="151"/>
      <c r="C51" s="144" t="s">
        <v>45</v>
      </c>
      <c r="D51" s="146" t="s">
        <v>46</v>
      </c>
      <c r="E51" s="146"/>
      <c r="F51" s="53">
        <v>26</v>
      </c>
      <c r="G51" s="51">
        <v>156</v>
      </c>
      <c r="H51" s="51" t="s">
        <v>47</v>
      </c>
      <c r="I51" s="51"/>
      <c r="J51" s="51">
        <v>0</v>
      </c>
      <c r="K51" s="147" t="s">
        <v>48</v>
      </c>
    </row>
    <row r="52" spans="2:11" ht="15.6" customHeight="1">
      <c r="B52" s="151"/>
      <c r="C52" s="145"/>
      <c r="D52" s="148" t="s">
        <v>49</v>
      </c>
      <c r="E52" s="148"/>
      <c r="F52" s="53">
        <v>27</v>
      </c>
      <c r="G52" s="51">
        <v>162</v>
      </c>
      <c r="H52" s="51" t="s">
        <v>47</v>
      </c>
      <c r="I52" s="51"/>
      <c r="J52" s="51">
        <v>0</v>
      </c>
      <c r="K52" s="147"/>
    </row>
    <row r="53" spans="2:11" ht="15.6" customHeight="1">
      <c r="B53" s="151"/>
      <c r="C53" s="145"/>
      <c r="D53" s="148" t="s">
        <v>50</v>
      </c>
      <c r="E53" s="148"/>
      <c r="F53" s="53">
        <v>2</v>
      </c>
      <c r="G53" s="51">
        <v>20</v>
      </c>
      <c r="H53" s="51" t="s">
        <v>47</v>
      </c>
      <c r="I53" s="51"/>
      <c r="J53" s="51">
        <v>0</v>
      </c>
      <c r="K53" s="147"/>
    </row>
    <row r="54" spans="2:11" ht="15.6" customHeight="1">
      <c r="B54" s="151"/>
      <c r="C54" s="145"/>
      <c r="D54" s="148" t="s">
        <v>51</v>
      </c>
      <c r="E54" s="148"/>
      <c r="F54" s="53">
        <v>3</v>
      </c>
      <c r="G54" s="51">
        <v>30</v>
      </c>
      <c r="H54" s="51" t="s">
        <v>47</v>
      </c>
      <c r="I54" s="51"/>
      <c r="J54" s="51">
        <v>0</v>
      </c>
      <c r="K54" s="147"/>
    </row>
    <row r="55" spans="2:11" ht="15.6" customHeight="1">
      <c r="B55" s="151"/>
      <c r="C55" s="145"/>
      <c r="D55" s="148" t="s">
        <v>52</v>
      </c>
      <c r="E55" s="148"/>
      <c r="F55" s="53">
        <v>31</v>
      </c>
      <c r="G55" s="51">
        <v>1550</v>
      </c>
      <c r="H55" s="51" t="s">
        <v>47</v>
      </c>
      <c r="I55" s="51"/>
      <c r="J55" s="51">
        <v>0</v>
      </c>
      <c r="K55" s="147"/>
    </row>
    <row r="56" spans="2:11" ht="15" customHeight="1">
      <c r="B56" s="151"/>
      <c r="C56" s="145" t="s">
        <v>53</v>
      </c>
      <c r="D56" s="148" t="s">
        <v>46</v>
      </c>
      <c r="E56" s="148"/>
      <c r="F56" s="54">
        <v>113</v>
      </c>
      <c r="G56" s="51">
        <v>678</v>
      </c>
      <c r="H56" s="51" t="s">
        <v>47</v>
      </c>
      <c r="I56" s="51"/>
      <c r="J56" s="51">
        <v>0</v>
      </c>
      <c r="K56" s="147" t="s">
        <v>48</v>
      </c>
    </row>
    <row r="57" spans="2:11">
      <c r="B57" s="151"/>
      <c r="C57" s="145"/>
      <c r="D57" s="148" t="s">
        <v>49</v>
      </c>
      <c r="E57" s="148"/>
      <c r="F57" s="54">
        <v>119</v>
      </c>
      <c r="G57" s="51">
        <v>714</v>
      </c>
      <c r="H57" s="51" t="s">
        <v>47</v>
      </c>
      <c r="I57" s="51"/>
      <c r="J57" s="51">
        <v>0</v>
      </c>
      <c r="K57" s="147"/>
    </row>
    <row r="58" spans="2:11">
      <c r="B58" s="151"/>
      <c r="C58" s="145"/>
      <c r="D58" s="148" t="s">
        <v>50</v>
      </c>
      <c r="E58" s="148"/>
      <c r="F58" s="54">
        <v>3</v>
      </c>
      <c r="G58" s="51">
        <v>30</v>
      </c>
      <c r="H58" s="51" t="s">
        <v>47</v>
      </c>
      <c r="I58" s="51"/>
      <c r="J58" s="51">
        <v>0</v>
      </c>
      <c r="K58" s="147"/>
    </row>
    <row r="59" spans="2:11" ht="15.6" customHeight="1">
      <c r="B59" s="151"/>
      <c r="C59" s="145"/>
      <c r="D59" s="148" t="s">
        <v>51</v>
      </c>
      <c r="E59" s="148"/>
      <c r="F59" s="54">
        <v>6</v>
      </c>
      <c r="G59" s="51">
        <v>60</v>
      </c>
      <c r="H59" s="51" t="s">
        <v>47</v>
      </c>
      <c r="I59" s="51"/>
      <c r="J59" s="51">
        <v>0</v>
      </c>
      <c r="K59" s="147"/>
    </row>
    <row r="60" spans="2:11" ht="14.85" customHeight="1">
      <c r="B60" s="151"/>
      <c r="C60" s="149"/>
      <c r="D60" s="150" t="s">
        <v>52</v>
      </c>
      <c r="E60" s="150"/>
      <c r="F60" s="54">
        <v>135</v>
      </c>
      <c r="G60" s="51">
        <v>6750</v>
      </c>
      <c r="H60" s="51" t="s">
        <v>47</v>
      </c>
      <c r="I60" s="51"/>
      <c r="J60" s="51">
        <v>0</v>
      </c>
      <c r="K60" s="147"/>
    </row>
    <row r="61" spans="2:11">
      <c r="B61" s="152"/>
      <c r="C61" s="48" t="s">
        <v>54</v>
      </c>
      <c r="D61" s="49"/>
      <c r="E61" s="50"/>
      <c r="F61" s="50"/>
      <c r="G61" s="52"/>
      <c r="H61" s="52"/>
      <c r="I61" s="52"/>
      <c r="J61" s="52"/>
      <c r="K61" s="52"/>
    </row>
    <row r="62" spans="2:11" ht="14.85" customHeight="1">
      <c r="B62" s="151"/>
      <c r="C62" s="144" t="s">
        <v>55</v>
      </c>
      <c r="D62" s="146" t="s">
        <v>46</v>
      </c>
      <c r="E62" s="146"/>
      <c r="F62" s="53">
        <v>26</v>
      </c>
      <c r="G62" s="51">
        <v>156</v>
      </c>
      <c r="H62" s="51" t="s">
        <v>47</v>
      </c>
      <c r="I62" s="51"/>
      <c r="J62" s="51">
        <v>0</v>
      </c>
      <c r="K62" s="147" t="s">
        <v>48</v>
      </c>
    </row>
    <row r="63" spans="2:11">
      <c r="B63" s="151"/>
      <c r="C63" s="145"/>
      <c r="D63" s="148" t="s">
        <v>49</v>
      </c>
      <c r="E63" s="148"/>
      <c r="F63" s="53">
        <v>27</v>
      </c>
      <c r="G63" s="51">
        <v>162</v>
      </c>
      <c r="H63" s="51" t="s">
        <v>47</v>
      </c>
      <c r="I63" s="51"/>
      <c r="J63" s="51">
        <v>0</v>
      </c>
      <c r="K63" s="147"/>
    </row>
    <row r="64" spans="2:11">
      <c r="B64" s="151"/>
      <c r="C64" s="145"/>
      <c r="D64" s="148" t="s">
        <v>50</v>
      </c>
      <c r="E64" s="148"/>
      <c r="F64" s="53">
        <v>2</v>
      </c>
      <c r="G64" s="51">
        <v>20</v>
      </c>
      <c r="H64" s="51" t="s">
        <v>47</v>
      </c>
      <c r="I64" s="51"/>
      <c r="J64" s="51">
        <v>0</v>
      </c>
      <c r="K64" s="147"/>
    </row>
    <row r="65" spans="2:11" ht="15.6" customHeight="1">
      <c r="B65" s="151"/>
      <c r="C65" s="145"/>
      <c r="D65" s="148" t="s">
        <v>51</v>
      </c>
      <c r="E65" s="148"/>
      <c r="F65" s="53">
        <v>2</v>
      </c>
      <c r="G65" s="51">
        <v>20</v>
      </c>
      <c r="H65" s="51" t="s">
        <v>47</v>
      </c>
      <c r="I65" s="51"/>
      <c r="J65" s="51">
        <v>0</v>
      </c>
      <c r="K65" s="147"/>
    </row>
    <row r="66" spans="2:11" ht="14.85" customHeight="1">
      <c r="B66" s="151"/>
      <c r="C66" s="145"/>
      <c r="D66" s="148" t="s">
        <v>52</v>
      </c>
      <c r="E66" s="148"/>
      <c r="F66" s="53">
        <v>31</v>
      </c>
      <c r="G66" s="51">
        <v>1550</v>
      </c>
      <c r="H66" s="51" t="s">
        <v>47</v>
      </c>
      <c r="I66" s="51"/>
      <c r="J66" s="51">
        <v>0</v>
      </c>
      <c r="K66" s="147"/>
    </row>
    <row r="67" spans="2:11" ht="14.85" customHeight="1">
      <c r="B67" s="151"/>
      <c r="C67" s="145"/>
      <c r="D67" s="148" t="s">
        <v>56</v>
      </c>
      <c r="E67" s="148"/>
      <c r="F67" s="53">
        <v>2</v>
      </c>
      <c r="G67" s="51">
        <v>20</v>
      </c>
      <c r="H67" s="51" t="s">
        <v>57</v>
      </c>
      <c r="I67" s="51"/>
      <c r="J67" s="51">
        <v>0</v>
      </c>
      <c r="K67" s="147"/>
    </row>
    <row r="68" spans="2:11">
      <c r="E68"/>
    </row>
    <row r="69" spans="2:11">
      <c r="E69"/>
    </row>
    <row r="70" spans="2:11">
      <c r="E70"/>
    </row>
    <row r="71" spans="2:11">
      <c r="E71"/>
    </row>
    <row r="72" spans="2:11" ht="54.6" customHeight="1">
      <c r="B72" s="153">
        <v>5</v>
      </c>
      <c r="C72" s="36" t="s">
        <v>58</v>
      </c>
      <c r="D72" s="34" t="s">
        <v>59</v>
      </c>
      <c r="E72" s="155" t="s">
        <v>60</v>
      </c>
      <c r="F72" s="155"/>
      <c r="G72" s="34" t="s">
        <v>61</v>
      </c>
      <c r="H72" s="33"/>
    </row>
    <row r="73" spans="2:11" ht="54.6" customHeight="1">
      <c r="B73" s="153"/>
      <c r="C73" s="35" t="s">
        <v>8</v>
      </c>
      <c r="D73" s="55">
        <f>825*0.79</f>
        <v>651.75</v>
      </c>
      <c r="E73" s="34"/>
      <c r="F73" s="34"/>
      <c r="G73" s="34"/>
      <c r="H73" s="33"/>
    </row>
    <row r="74" spans="2:11" ht="15.4">
      <c r="B74" s="153"/>
      <c r="C74" s="31" t="s">
        <v>62</v>
      </c>
      <c r="D74" s="29"/>
      <c r="E74" s="30"/>
      <c r="F74" s="29" t="s">
        <v>63</v>
      </c>
      <c r="G74" s="30"/>
    </row>
    <row r="75" spans="2:11" ht="15.4">
      <c r="B75" s="153"/>
      <c r="C75" s="31" t="s">
        <v>64</v>
      </c>
      <c r="D75" s="29"/>
      <c r="E75" s="30"/>
      <c r="F75" s="29" t="s">
        <v>63</v>
      </c>
      <c r="G75" s="30"/>
    </row>
    <row r="76" spans="2:11" ht="15.4">
      <c r="B76" s="153"/>
      <c r="C76" s="31" t="s">
        <v>65</v>
      </c>
      <c r="D76" s="29"/>
      <c r="E76" s="30"/>
      <c r="F76" s="29" t="s">
        <v>63</v>
      </c>
      <c r="G76" s="30"/>
    </row>
    <row r="77" spans="2:11" ht="15.4">
      <c r="B77" s="153"/>
      <c r="C77" s="31" t="s">
        <v>66</v>
      </c>
      <c r="D77" s="29"/>
      <c r="E77" s="30"/>
      <c r="F77" s="29" t="s">
        <v>63</v>
      </c>
      <c r="G77" s="30"/>
    </row>
    <row r="78" spans="2:11" ht="15.4">
      <c r="B78" s="153"/>
      <c r="C78" s="31" t="s">
        <v>67</v>
      </c>
      <c r="D78" s="29"/>
      <c r="E78" s="30"/>
      <c r="F78" s="29" t="s">
        <v>63</v>
      </c>
      <c r="G78" s="30"/>
    </row>
    <row r="79" spans="2:11" ht="30.4">
      <c r="B79" s="153"/>
      <c r="C79" s="32" t="s">
        <v>16</v>
      </c>
      <c r="D79" s="55">
        <f>825*0.21</f>
        <v>173.25</v>
      </c>
      <c r="E79" s="25"/>
      <c r="F79" s="27"/>
      <c r="G79" s="25"/>
    </row>
    <row r="80" spans="2:11" ht="15.4">
      <c r="B80" s="153"/>
      <c r="C80" s="31" t="s">
        <v>62</v>
      </c>
      <c r="D80" s="29"/>
      <c r="E80" s="30"/>
      <c r="F80" s="29" t="s">
        <v>63</v>
      </c>
      <c r="G80" s="30"/>
    </row>
    <row r="81" spans="2:7" ht="15.4">
      <c r="B81" s="153"/>
      <c r="C81" s="31" t="s">
        <v>64</v>
      </c>
      <c r="D81" s="29"/>
      <c r="E81" s="30"/>
      <c r="F81" s="29" t="s">
        <v>63</v>
      </c>
      <c r="G81" s="30"/>
    </row>
    <row r="82" spans="2:7" ht="15.4">
      <c r="B82" s="153"/>
      <c r="C82" s="31" t="s">
        <v>65</v>
      </c>
      <c r="D82" s="29"/>
      <c r="E82" s="30"/>
      <c r="F82" s="29" t="s">
        <v>63</v>
      </c>
      <c r="G82" s="30"/>
    </row>
    <row r="83" spans="2:7" ht="15.4">
      <c r="B83" s="153"/>
      <c r="C83" s="31" t="s">
        <v>66</v>
      </c>
      <c r="D83" s="29"/>
      <c r="E83" s="30"/>
      <c r="F83" s="29" t="s">
        <v>63</v>
      </c>
      <c r="G83" s="30"/>
    </row>
    <row r="84" spans="2:7" ht="15.4">
      <c r="B84" s="153"/>
      <c r="C84" s="31" t="s">
        <v>67</v>
      </c>
      <c r="D84" s="29"/>
      <c r="E84" s="30"/>
      <c r="F84" s="29" t="s">
        <v>63</v>
      </c>
      <c r="G84" s="30"/>
    </row>
    <row r="85" spans="2:7" ht="30">
      <c r="B85" s="153"/>
      <c r="C85" s="28" t="s">
        <v>68</v>
      </c>
      <c r="D85" s="27"/>
      <c r="E85" s="26"/>
      <c r="F85" s="26"/>
      <c r="G85" s="25"/>
    </row>
  </sheetData>
  <mergeCells count="32">
    <mergeCell ref="B48:B67"/>
    <mergeCell ref="B72:B85"/>
    <mergeCell ref="B6:B18"/>
    <mergeCell ref="F6:F32"/>
    <mergeCell ref="B32:B44"/>
    <mergeCell ref="B19:B31"/>
    <mergeCell ref="E72:F72"/>
    <mergeCell ref="C48:C49"/>
    <mergeCell ref="D48:K48"/>
    <mergeCell ref="D49:E49"/>
    <mergeCell ref="C51:C55"/>
    <mergeCell ref="D51:E51"/>
    <mergeCell ref="K51:K55"/>
    <mergeCell ref="D52:E52"/>
    <mergeCell ref="D53:E53"/>
    <mergeCell ref="D54:E54"/>
    <mergeCell ref="D55:E55"/>
    <mergeCell ref="C56:C60"/>
    <mergeCell ref="D56:E56"/>
    <mergeCell ref="K56:K60"/>
    <mergeCell ref="D57:E57"/>
    <mergeCell ref="D58:E58"/>
    <mergeCell ref="D59:E59"/>
    <mergeCell ref="D60:E60"/>
    <mergeCell ref="C62:C67"/>
    <mergeCell ref="D62:E62"/>
    <mergeCell ref="K62:K67"/>
    <mergeCell ref="D63:E63"/>
    <mergeCell ref="D64:E64"/>
    <mergeCell ref="D65:E65"/>
    <mergeCell ref="D66:E66"/>
    <mergeCell ref="D67:E6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8F105-6129-4409-ADB6-5432CBB78BBC}">
  <sheetPr>
    <pageSetUpPr fitToPage="1"/>
  </sheetPr>
  <dimension ref="B3:C15"/>
  <sheetViews>
    <sheetView view="pageBreakPreview" topLeftCell="A10" zoomScale="115" zoomScaleNormal="100" zoomScaleSheetLayoutView="115" workbookViewId="0">
      <selection activeCell="B2" sqref="B2"/>
    </sheetView>
  </sheetViews>
  <sheetFormatPr defaultColWidth="9.28515625" defaultRowHeight="14.65"/>
  <cols>
    <col min="1" max="1" width="4.140625" customWidth="1"/>
    <col min="2" max="2" width="5.42578125" customWidth="1"/>
    <col min="3" max="3" width="96.42578125" customWidth="1"/>
  </cols>
  <sheetData>
    <row r="3" spans="2:3" ht="42.4">
      <c r="C3" s="133" t="s">
        <v>69</v>
      </c>
    </row>
    <row r="4" spans="2:3" ht="42.4">
      <c r="C4" s="133" t="s">
        <v>70</v>
      </c>
    </row>
    <row r="5" spans="2:3">
      <c r="C5" s="134"/>
    </row>
    <row r="6" spans="2:3">
      <c r="C6" s="135" t="s">
        <v>71</v>
      </c>
    </row>
    <row r="7" spans="2:3">
      <c r="C7" s="136"/>
    </row>
    <row r="8" spans="2:3" ht="56.65">
      <c r="B8" s="54">
        <v>1</v>
      </c>
      <c r="C8" s="137" t="s">
        <v>72</v>
      </c>
    </row>
    <row r="9" spans="2:3" ht="42.4">
      <c r="B9" s="54">
        <v>2</v>
      </c>
      <c r="C9" s="137" t="s">
        <v>73</v>
      </c>
    </row>
    <row r="10" spans="2:3" ht="42.4">
      <c r="B10" s="54">
        <v>3</v>
      </c>
      <c r="C10" s="137" t="s">
        <v>74</v>
      </c>
    </row>
    <row r="11" spans="2:3" ht="28.35">
      <c r="B11" s="54">
        <v>4</v>
      </c>
      <c r="C11" s="137" t="s">
        <v>75</v>
      </c>
    </row>
    <row r="12" spans="2:3">
      <c r="B12" s="54">
        <v>5</v>
      </c>
      <c r="C12" s="137" t="s">
        <v>76</v>
      </c>
    </row>
    <row r="13" spans="2:3" ht="28.35">
      <c r="B13" s="54">
        <v>6</v>
      </c>
      <c r="C13" s="137" t="s">
        <v>77</v>
      </c>
    </row>
    <row r="14" spans="2:3" ht="138.6" customHeight="1">
      <c r="B14" s="54">
        <v>7</v>
      </c>
      <c r="C14" s="138" t="s">
        <v>78</v>
      </c>
    </row>
    <row r="15" spans="2:3">
      <c r="B15" s="54">
        <v>8</v>
      </c>
      <c r="C15" s="139" t="s">
        <v>79</v>
      </c>
    </row>
  </sheetData>
  <sheetProtection algorithmName="SHA-512" hashValue="vFofwptKENMNQZSvJ3E76d1dxTLHiyxWflwewIRozh6JIqqdKlV1BacHX7AtUs5t2J+KBDa7Ad1BWswTF60kaA==" saltValue="DYOFHdY65sdGdF1lPndk0A==" spinCount="100000" sheet="1" objects="1" scenarios="1"/>
  <pageMargins left="0.7" right="0.7" top="0.75" bottom="0.75" header="0.3" footer="0.3"/>
  <pageSetup paperSize="9" scale="8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B3F2B-6849-4607-BFD4-57A6D2E123A7}">
  <sheetPr>
    <tabColor theme="2"/>
    <pageSetUpPr fitToPage="1"/>
  </sheetPr>
  <dimension ref="B3:L138"/>
  <sheetViews>
    <sheetView view="pageBreakPreview" zoomScale="90" zoomScaleNormal="100" zoomScaleSheetLayoutView="90" workbookViewId="0">
      <selection activeCell="E45" sqref="E45"/>
    </sheetView>
  </sheetViews>
  <sheetFormatPr defaultColWidth="9.28515625" defaultRowHeight="14.1"/>
  <cols>
    <col min="1" max="2" width="9.28515625" style="56"/>
    <col min="3" max="3" width="11.42578125" style="56" customWidth="1"/>
    <col min="4" max="4" width="49" style="56" customWidth="1"/>
    <col min="5" max="5" width="26.85546875" style="56" customWidth="1"/>
    <col min="6" max="6" width="18.7109375" style="62" bestFit="1" customWidth="1"/>
    <col min="7" max="8" width="18.5703125" style="56" customWidth="1"/>
    <col min="9" max="9" width="14.7109375" style="56" customWidth="1"/>
    <col min="10" max="10" width="22.5703125" style="56" customWidth="1"/>
    <col min="11" max="11" width="11.7109375" style="56" bestFit="1" customWidth="1"/>
    <col min="12" max="12" width="60.140625" style="56" customWidth="1"/>
    <col min="13" max="13" width="5.7109375" style="56" bestFit="1" customWidth="1"/>
    <col min="14" max="14" width="11.42578125" style="56" bestFit="1" customWidth="1"/>
    <col min="15" max="16384" width="9.28515625" style="56"/>
  </cols>
  <sheetData>
    <row r="3" spans="2:10">
      <c r="B3" s="60" t="s">
        <v>6</v>
      </c>
      <c r="C3" s="159" t="s">
        <v>80</v>
      </c>
      <c r="D3" s="159"/>
      <c r="E3" s="159"/>
      <c r="F3" s="159"/>
      <c r="G3" s="159"/>
    </row>
    <row r="4" spans="2:10">
      <c r="B4" s="60" t="s">
        <v>81</v>
      </c>
      <c r="C4" s="61" t="s">
        <v>82</v>
      </c>
    </row>
    <row r="5" spans="2:10" ht="98.1" customHeight="1">
      <c r="C5" s="64" t="s">
        <v>3</v>
      </c>
      <c r="D5" s="65" t="s">
        <v>83</v>
      </c>
      <c r="E5" s="65" t="s">
        <v>84</v>
      </c>
      <c r="F5" s="65" t="s">
        <v>85</v>
      </c>
      <c r="G5" s="65" t="s">
        <v>28</v>
      </c>
      <c r="H5" s="66"/>
      <c r="I5" s="66"/>
      <c r="J5" s="66"/>
    </row>
    <row r="6" spans="2:10">
      <c r="C6" s="160">
        <v>1</v>
      </c>
      <c r="D6" s="67" t="s">
        <v>7</v>
      </c>
      <c r="E6" s="68">
        <f>$E$45*F6</f>
        <v>0</v>
      </c>
      <c r="F6" s="69">
        <f>SUM(F8:F14)+SUM(F16:F18)</f>
        <v>0.35000000000000003</v>
      </c>
      <c r="G6" s="162" t="s">
        <v>29</v>
      </c>
      <c r="H6" s="59"/>
      <c r="I6" s="59"/>
      <c r="J6" s="59"/>
    </row>
    <row r="7" spans="2:10" ht="28.35">
      <c r="C7" s="160"/>
      <c r="D7" s="70" t="s">
        <v>8</v>
      </c>
      <c r="E7" s="68">
        <f>$E$45*F7</f>
        <v>0</v>
      </c>
      <c r="F7" s="72">
        <f>SUM(F8:F14)</f>
        <v>0.27</v>
      </c>
      <c r="G7" s="162"/>
      <c r="H7" s="59"/>
      <c r="I7" s="59"/>
      <c r="J7" s="59"/>
    </row>
    <row r="8" spans="2:10">
      <c r="C8" s="160"/>
      <c r="D8" s="73" t="s">
        <v>9</v>
      </c>
      <c r="E8" s="68">
        <f t="shared" ref="E8:E43" si="0">$E$45*F8</f>
        <v>0</v>
      </c>
      <c r="F8" s="72">
        <v>0.03</v>
      </c>
      <c r="G8" s="162"/>
      <c r="H8" s="59"/>
      <c r="I8" s="59"/>
      <c r="J8" s="59"/>
    </row>
    <row r="9" spans="2:10">
      <c r="C9" s="160"/>
      <c r="D9" s="73" t="s">
        <v>10</v>
      </c>
      <c r="E9" s="68">
        <f t="shared" si="0"/>
        <v>0</v>
      </c>
      <c r="F9" s="72">
        <v>0.05</v>
      </c>
      <c r="G9" s="162"/>
      <c r="H9" s="59"/>
      <c r="I9" s="59"/>
      <c r="J9" s="59"/>
    </row>
    <row r="10" spans="2:10">
      <c r="C10" s="160"/>
      <c r="D10" s="73" t="s">
        <v>11</v>
      </c>
      <c r="E10" s="68">
        <f t="shared" si="0"/>
        <v>0</v>
      </c>
      <c r="F10" s="72">
        <v>0.04</v>
      </c>
      <c r="G10" s="162"/>
      <c r="H10" s="59"/>
      <c r="I10" s="59"/>
      <c r="J10" s="59"/>
    </row>
    <row r="11" spans="2:10">
      <c r="C11" s="160"/>
      <c r="D11" s="73" t="s">
        <v>12</v>
      </c>
      <c r="E11" s="68">
        <f t="shared" si="0"/>
        <v>0</v>
      </c>
      <c r="F11" s="72">
        <v>0.04</v>
      </c>
      <c r="G11" s="162"/>
      <c r="H11" s="59"/>
      <c r="I11" s="59"/>
      <c r="J11" s="59"/>
    </row>
    <row r="12" spans="2:10">
      <c r="C12" s="160"/>
      <c r="D12" s="73" t="s">
        <v>13</v>
      </c>
      <c r="E12" s="68">
        <f t="shared" si="0"/>
        <v>0</v>
      </c>
      <c r="F12" s="72">
        <v>0.02</v>
      </c>
      <c r="G12" s="162"/>
      <c r="H12" s="59"/>
      <c r="I12" s="59"/>
      <c r="J12" s="59"/>
    </row>
    <row r="13" spans="2:10">
      <c r="C13" s="160"/>
      <c r="D13" s="73" t="s">
        <v>14</v>
      </c>
      <c r="E13" s="68">
        <f t="shared" si="0"/>
        <v>0</v>
      </c>
      <c r="F13" s="72">
        <v>0.03</v>
      </c>
      <c r="G13" s="162"/>
      <c r="H13" s="59"/>
      <c r="I13" s="59"/>
      <c r="J13" s="59"/>
    </row>
    <row r="14" spans="2:10">
      <c r="C14" s="160"/>
      <c r="D14" s="73" t="s">
        <v>15</v>
      </c>
      <c r="E14" s="68">
        <f t="shared" si="0"/>
        <v>0</v>
      </c>
      <c r="F14" s="72">
        <v>0.06</v>
      </c>
      <c r="G14" s="162"/>
      <c r="H14" s="59"/>
      <c r="I14" s="59"/>
      <c r="J14" s="59"/>
    </row>
    <row r="15" spans="2:10" ht="28.35">
      <c r="C15" s="160"/>
      <c r="D15" s="70" t="s">
        <v>16</v>
      </c>
      <c r="E15" s="68">
        <f t="shared" si="0"/>
        <v>0</v>
      </c>
      <c r="F15" s="72">
        <f>SUM(F16:F18)</f>
        <v>0.08</v>
      </c>
      <c r="G15" s="162"/>
      <c r="H15" s="59"/>
      <c r="I15" s="59"/>
      <c r="J15" s="59"/>
    </row>
    <row r="16" spans="2:10">
      <c r="C16" s="160"/>
      <c r="D16" s="73" t="s">
        <v>17</v>
      </c>
      <c r="E16" s="68">
        <f t="shared" si="0"/>
        <v>0</v>
      </c>
      <c r="F16" s="72">
        <v>0.02</v>
      </c>
      <c r="G16" s="162"/>
      <c r="H16" s="59"/>
      <c r="I16" s="59"/>
      <c r="J16" s="59"/>
    </row>
    <row r="17" spans="3:12">
      <c r="C17" s="160"/>
      <c r="D17" s="73" t="s">
        <v>18</v>
      </c>
      <c r="E17" s="68">
        <f t="shared" si="0"/>
        <v>0</v>
      </c>
      <c r="F17" s="72">
        <v>0.03</v>
      </c>
      <c r="G17" s="162"/>
      <c r="H17" s="59"/>
      <c r="I17" s="59"/>
      <c r="J17" s="59"/>
    </row>
    <row r="18" spans="3:12">
      <c r="C18" s="160"/>
      <c r="D18" s="73" t="s">
        <v>19</v>
      </c>
      <c r="E18" s="68">
        <f t="shared" si="0"/>
        <v>0</v>
      </c>
      <c r="F18" s="72">
        <v>0.03</v>
      </c>
      <c r="G18" s="162"/>
      <c r="H18" s="59"/>
      <c r="I18" s="59"/>
      <c r="J18" s="59"/>
    </row>
    <row r="19" spans="3:12" ht="28.35">
      <c r="C19" s="160">
        <v>2</v>
      </c>
      <c r="D19" s="67" t="s">
        <v>21</v>
      </c>
      <c r="E19" s="68">
        <f t="shared" si="0"/>
        <v>0</v>
      </c>
      <c r="F19" s="69">
        <f>SUM(F21:F27)+SUM(F29:F31)</f>
        <v>0.35000000000000003</v>
      </c>
      <c r="G19" s="162"/>
      <c r="H19" s="59"/>
      <c r="I19" s="59"/>
      <c r="J19" s="59"/>
      <c r="L19" s="56">
        <v>2</v>
      </c>
    </row>
    <row r="20" spans="3:12" ht="28.35">
      <c r="C20" s="160"/>
      <c r="D20" s="70" t="s">
        <v>8</v>
      </c>
      <c r="E20" s="68">
        <f t="shared" si="0"/>
        <v>0</v>
      </c>
      <c r="F20" s="72">
        <f>SUM(F21:F27)</f>
        <v>0.27</v>
      </c>
      <c r="G20" s="162"/>
      <c r="H20" s="59"/>
      <c r="I20" s="59"/>
      <c r="J20" s="59"/>
    </row>
    <row r="21" spans="3:12">
      <c r="C21" s="160"/>
      <c r="D21" s="73" t="s">
        <v>9</v>
      </c>
      <c r="E21" s="68">
        <f t="shared" si="0"/>
        <v>0</v>
      </c>
      <c r="F21" s="72">
        <v>0.03</v>
      </c>
      <c r="G21" s="162"/>
      <c r="H21" s="59"/>
      <c r="I21" s="59"/>
      <c r="J21" s="59"/>
    </row>
    <row r="22" spans="3:12">
      <c r="C22" s="160"/>
      <c r="D22" s="73" t="s">
        <v>10</v>
      </c>
      <c r="E22" s="68">
        <f t="shared" si="0"/>
        <v>0</v>
      </c>
      <c r="F22" s="72">
        <v>0.05</v>
      </c>
      <c r="G22" s="162"/>
      <c r="H22" s="59"/>
      <c r="I22" s="59"/>
      <c r="J22" s="59"/>
    </row>
    <row r="23" spans="3:12">
      <c r="C23" s="160"/>
      <c r="D23" s="73" t="s">
        <v>11</v>
      </c>
      <c r="E23" s="68">
        <f t="shared" si="0"/>
        <v>0</v>
      </c>
      <c r="F23" s="72">
        <v>0.04</v>
      </c>
      <c r="G23" s="162"/>
      <c r="H23" s="59"/>
      <c r="I23" s="59"/>
      <c r="J23" s="59"/>
    </row>
    <row r="24" spans="3:12">
      <c r="C24" s="160"/>
      <c r="D24" s="73" t="s">
        <v>12</v>
      </c>
      <c r="E24" s="68">
        <f t="shared" si="0"/>
        <v>0</v>
      </c>
      <c r="F24" s="72">
        <v>0.04</v>
      </c>
      <c r="G24" s="162"/>
      <c r="H24" s="59"/>
      <c r="I24" s="59"/>
      <c r="J24" s="59"/>
    </row>
    <row r="25" spans="3:12">
      <c r="C25" s="160"/>
      <c r="D25" s="73" t="s">
        <v>13</v>
      </c>
      <c r="E25" s="68">
        <f t="shared" si="0"/>
        <v>0</v>
      </c>
      <c r="F25" s="72">
        <v>0.02</v>
      </c>
      <c r="G25" s="162"/>
      <c r="H25" s="59"/>
      <c r="I25" s="59"/>
      <c r="J25" s="59"/>
    </row>
    <row r="26" spans="3:12">
      <c r="C26" s="160"/>
      <c r="D26" s="73" t="s">
        <v>14</v>
      </c>
      <c r="E26" s="68">
        <f t="shared" si="0"/>
        <v>0</v>
      </c>
      <c r="F26" s="72">
        <v>0.03</v>
      </c>
      <c r="G26" s="162"/>
      <c r="H26" s="59"/>
      <c r="I26" s="59"/>
      <c r="J26" s="59"/>
    </row>
    <row r="27" spans="3:12">
      <c r="C27" s="160"/>
      <c r="D27" s="73" t="s">
        <v>15</v>
      </c>
      <c r="E27" s="68">
        <f t="shared" si="0"/>
        <v>0</v>
      </c>
      <c r="F27" s="72">
        <v>0.06</v>
      </c>
      <c r="G27" s="162"/>
      <c r="H27" s="59"/>
      <c r="I27" s="59"/>
      <c r="J27" s="59"/>
    </row>
    <row r="28" spans="3:12" ht="28.35">
      <c r="C28" s="160"/>
      <c r="D28" s="70" t="s">
        <v>16</v>
      </c>
      <c r="E28" s="68">
        <f t="shared" si="0"/>
        <v>0</v>
      </c>
      <c r="F28" s="72">
        <f>SUM(F29:F31)</f>
        <v>0.08</v>
      </c>
      <c r="G28" s="162"/>
      <c r="H28" s="59"/>
      <c r="I28" s="59"/>
      <c r="J28" s="59"/>
    </row>
    <row r="29" spans="3:12">
      <c r="C29" s="160"/>
      <c r="D29" s="73" t="s">
        <v>17</v>
      </c>
      <c r="E29" s="68">
        <f>$E$45*F29</f>
        <v>0</v>
      </c>
      <c r="F29" s="72">
        <v>0.02</v>
      </c>
      <c r="G29" s="162"/>
      <c r="H29" s="59"/>
      <c r="I29" s="59"/>
      <c r="J29" s="59"/>
    </row>
    <row r="30" spans="3:12">
      <c r="C30" s="160"/>
      <c r="D30" s="73" t="s">
        <v>18</v>
      </c>
      <c r="E30" s="68">
        <f t="shared" si="0"/>
        <v>0</v>
      </c>
      <c r="F30" s="72">
        <v>0.03</v>
      </c>
      <c r="G30" s="162"/>
      <c r="H30" s="59"/>
      <c r="I30" s="59"/>
      <c r="J30" s="59"/>
    </row>
    <row r="31" spans="3:12">
      <c r="C31" s="160"/>
      <c r="D31" s="73" t="s">
        <v>19</v>
      </c>
      <c r="E31" s="68">
        <f t="shared" si="0"/>
        <v>0</v>
      </c>
      <c r="F31" s="72">
        <v>0.03</v>
      </c>
      <c r="G31" s="162"/>
      <c r="H31" s="59"/>
      <c r="I31" s="59"/>
      <c r="J31" s="59"/>
    </row>
    <row r="32" spans="3:12" ht="42.4">
      <c r="C32" s="160">
        <v>3</v>
      </c>
      <c r="D32" s="67" t="s">
        <v>24</v>
      </c>
      <c r="E32" s="68">
        <f t="shared" si="0"/>
        <v>0</v>
      </c>
      <c r="F32" s="69">
        <f>SUM(F34:F40)+SUM(F42:F44)</f>
        <v>0.3</v>
      </c>
      <c r="G32" s="162"/>
      <c r="H32" s="59"/>
      <c r="I32" s="59"/>
      <c r="J32" s="59"/>
    </row>
    <row r="33" spans="2:10" ht="28.35">
      <c r="C33" s="160"/>
      <c r="D33" s="70" t="s">
        <v>8</v>
      </c>
      <c r="E33" s="68">
        <f t="shared" si="0"/>
        <v>0</v>
      </c>
      <c r="F33" s="69">
        <f>SUM(F34:F40)</f>
        <v>0.24</v>
      </c>
      <c r="G33" s="162"/>
      <c r="H33" s="59"/>
      <c r="I33" s="59"/>
      <c r="J33" s="59"/>
    </row>
    <row r="34" spans="2:10">
      <c r="C34" s="160"/>
      <c r="D34" s="73" t="s">
        <v>9</v>
      </c>
      <c r="E34" s="68">
        <f t="shared" si="0"/>
        <v>0</v>
      </c>
      <c r="F34" s="72">
        <v>0.03</v>
      </c>
      <c r="G34" s="162"/>
      <c r="H34" s="59"/>
      <c r="I34" s="59"/>
      <c r="J34" s="59"/>
    </row>
    <row r="35" spans="2:10">
      <c r="C35" s="160"/>
      <c r="D35" s="73" t="s">
        <v>10</v>
      </c>
      <c r="E35" s="68">
        <f t="shared" si="0"/>
        <v>0</v>
      </c>
      <c r="F35" s="72">
        <v>0.04</v>
      </c>
      <c r="G35" s="162"/>
      <c r="H35" s="59"/>
      <c r="I35" s="59"/>
      <c r="J35" s="59"/>
    </row>
    <row r="36" spans="2:10">
      <c r="C36" s="160"/>
      <c r="D36" s="73" t="s">
        <v>11</v>
      </c>
      <c r="E36" s="68">
        <f t="shared" si="0"/>
        <v>0</v>
      </c>
      <c r="F36" s="72">
        <v>0.04</v>
      </c>
      <c r="G36" s="162"/>
      <c r="H36" s="59"/>
      <c r="I36" s="59"/>
      <c r="J36" s="59"/>
    </row>
    <row r="37" spans="2:10">
      <c r="C37" s="160"/>
      <c r="D37" s="73" t="s">
        <v>12</v>
      </c>
      <c r="E37" s="68">
        <f t="shared" si="0"/>
        <v>0</v>
      </c>
      <c r="F37" s="72">
        <v>0.03</v>
      </c>
      <c r="G37" s="162"/>
      <c r="H37" s="59"/>
      <c r="I37" s="59"/>
      <c r="J37" s="59"/>
    </row>
    <row r="38" spans="2:10">
      <c r="C38" s="160"/>
      <c r="D38" s="73" t="s">
        <v>13</v>
      </c>
      <c r="E38" s="68">
        <f t="shared" si="0"/>
        <v>0</v>
      </c>
      <c r="F38" s="72">
        <v>0.02</v>
      </c>
      <c r="G38" s="162"/>
      <c r="H38" s="59"/>
      <c r="I38" s="59"/>
      <c r="J38" s="59"/>
    </row>
    <row r="39" spans="2:10">
      <c r="C39" s="160"/>
      <c r="D39" s="73" t="s">
        <v>14</v>
      </c>
      <c r="E39" s="68">
        <f t="shared" si="0"/>
        <v>0</v>
      </c>
      <c r="F39" s="72">
        <v>0.03</v>
      </c>
      <c r="G39" s="162"/>
      <c r="H39" s="59"/>
      <c r="I39" s="59"/>
      <c r="J39" s="59"/>
    </row>
    <row r="40" spans="2:10">
      <c r="C40" s="160"/>
      <c r="D40" s="73" t="s">
        <v>15</v>
      </c>
      <c r="E40" s="68">
        <f t="shared" si="0"/>
        <v>0</v>
      </c>
      <c r="F40" s="72">
        <v>0.05</v>
      </c>
      <c r="G40" s="162"/>
      <c r="H40" s="59"/>
      <c r="I40" s="59"/>
      <c r="J40" s="59"/>
    </row>
    <row r="41" spans="2:10" ht="28.35">
      <c r="C41" s="160"/>
      <c r="D41" s="70" t="s">
        <v>16</v>
      </c>
      <c r="E41" s="68">
        <f t="shared" si="0"/>
        <v>0</v>
      </c>
      <c r="F41" s="72">
        <f>SUM(F42:F44)</f>
        <v>0.06</v>
      </c>
      <c r="G41" s="162"/>
      <c r="H41" s="59"/>
      <c r="I41" s="59"/>
      <c r="J41" s="59"/>
    </row>
    <row r="42" spans="2:10">
      <c r="C42" s="160"/>
      <c r="D42" s="73" t="s">
        <v>17</v>
      </c>
      <c r="E42" s="68">
        <f t="shared" si="0"/>
        <v>0</v>
      </c>
      <c r="F42" s="72">
        <v>0.01</v>
      </c>
      <c r="G42" s="162"/>
      <c r="H42" s="59"/>
      <c r="J42" s="59"/>
    </row>
    <row r="43" spans="2:10">
      <c r="C43" s="160"/>
      <c r="D43" s="73" t="s">
        <v>18</v>
      </c>
      <c r="E43" s="68">
        <f t="shared" si="0"/>
        <v>0</v>
      </c>
      <c r="F43" s="72">
        <v>0.03</v>
      </c>
      <c r="G43" s="162"/>
      <c r="H43" s="59"/>
      <c r="I43" s="59"/>
      <c r="J43" s="59"/>
    </row>
    <row r="44" spans="2:10">
      <c r="C44" s="160"/>
      <c r="D44" s="73" t="s">
        <v>19</v>
      </c>
      <c r="E44" s="68">
        <f>$E$45*F44</f>
        <v>0</v>
      </c>
      <c r="F44" s="72">
        <v>0.02</v>
      </c>
      <c r="G44" s="162"/>
      <c r="H44" s="59"/>
      <c r="I44" s="59"/>
      <c r="J44" s="59"/>
    </row>
    <row r="45" spans="2:10" ht="28.35">
      <c r="C45" s="64"/>
      <c r="D45" s="67" t="s">
        <v>82</v>
      </c>
      <c r="E45" s="118"/>
      <c r="F45" s="74">
        <f>F6+F19+F32</f>
        <v>1</v>
      </c>
      <c r="G45" s="162"/>
    </row>
    <row r="46" spans="2:10">
      <c r="C46" s="105"/>
      <c r="D46" s="81"/>
      <c r="E46" s="110"/>
      <c r="F46" s="111"/>
      <c r="G46" s="112"/>
    </row>
    <row r="47" spans="2:10">
      <c r="C47" s="105"/>
      <c r="D47" s="81"/>
      <c r="E47" s="110"/>
      <c r="F47" s="111"/>
      <c r="G47" s="112"/>
    </row>
    <row r="48" spans="2:10">
      <c r="B48" s="60" t="s">
        <v>86</v>
      </c>
      <c r="C48" s="61" t="s">
        <v>87</v>
      </c>
    </row>
    <row r="49" spans="2:7">
      <c r="C49" s="64" t="s">
        <v>3</v>
      </c>
      <c r="D49" s="65" t="s">
        <v>83</v>
      </c>
      <c r="E49" s="65" t="s">
        <v>88</v>
      </c>
      <c r="F49" s="111"/>
      <c r="G49" s="112"/>
    </row>
    <row r="50" spans="2:7" ht="28.35">
      <c r="C50" s="160">
        <v>4</v>
      </c>
      <c r="D50" s="70" t="s">
        <v>8</v>
      </c>
      <c r="E50" s="91">
        <f>SUM(E51:E57)</f>
        <v>0</v>
      </c>
      <c r="F50" s="111"/>
      <c r="G50" s="112"/>
    </row>
    <row r="51" spans="2:7">
      <c r="C51" s="160"/>
      <c r="D51" s="73" t="s">
        <v>9</v>
      </c>
      <c r="E51" s="68">
        <f>E8+E21+E34</f>
        <v>0</v>
      </c>
      <c r="F51" s="111"/>
      <c r="G51" s="112"/>
    </row>
    <row r="52" spans="2:7">
      <c r="C52" s="160"/>
      <c r="D52" s="73" t="s">
        <v>10</v>
      </c>
      <c r="E52" s="68">
        <f t="shared" ref="E52:E56" si="1">E9+E22+E35</f>
        <v>0</v>
      </c>
      <c r="F52" s="111"/>
      <c r="G52" s="112"/>
    </row>
    <row r="53" spans="2:7">
      <c r="C53" s="160"/>
      <c r="D53" s="73" t="s">
        <v>11</v>
      </c>
      <c r="E53" s="68">
        <f t="shared" si="1"/>
        <v>0</v>
      </c>
      <c r="F53" s="111"/>
      <c r="G53" s="112"/>
    </row>
    <row r="54" spans="2:7">
      <c r="C54" s="160"/>
      <c r="D54" s="73" t="s">
        <v>12</v>
      </c>
      <c r="E54" s="68">
        <f t="shared" si="1"/>
        <v>0</v>
      </c>
      <c r="F54" s="111"/>
      <c r="G54" s="112"/>
    </row>
    <row r="55" spans="2:7">
      <c r="C55" s="160"/>
      <c r="D55" s="73" t="s">
        <v>13</v>
      </c>
      <c r="E55" s="68">
        <f t="shared" si="1"/>
        <v>0</v>
      </c>
      <c r="F55" s="111"/>
      <c r="G55" s="112"/>
    </row>
    <row r="56" spans="2:7">
      <c r="C56" s="160"/>
      <c r="D56" s="73" t="s">
        <v>14</v>
      </c>
      <c r="E56" s="68">
        <f t="shared" si="1"/>
        <v>0</v>
      </c>
      <c r="F56" s="111"/>
      <c r="G56" s="112"/>
    </row>
    <row r="57" spans="2:7">
      <c r="C57" s="160"/>
      <c r="D57" s="73" t="s">
        <v>15</v>
      </c>
      <c r="E57" s="68">
        <f>E14+E27+E40</f>
        <v>0</v>
      </c>
      <c r="F57" s="111"/>
      <c r="G57" s="112"/>
    </row>
    <row r="58" spans="2:7" ht="28.35">
      <c r="C58" s="160"/>
      <c r="D58" s="70" t="s">
        <v>16</v>
      </c>
      <c r="E58" s="91">
        <f>SUM(E59:E61)</f>
        <v>0</v>
      </c>
      <c r="F58" s="111"/>
      <c r="G58" s="112"/>
    </row>
    <row r="59" spans="2:7">
      <c r="C59" s="160"/>
      <c r="D59" s="73" t="s">
        <v>17</v>
      </c>
      <c r="E59" s="68">
        <f>E16+E29+E42</f>
        <v>0</v>
      </c>
      <c r="F59" s="111"/>
      <c r="G59" s="112"/>
    </row>
    <row r="60" spans="2:7">
      <c r="C60" s="160"/>
      <c r="D60" s="73" t="s">
        <v>18</v>
      </c>
      <c r="E60" s="68">
        <f>E17+E30+E43</f>
        <v>0</v>
      </c>
      <c r="F60" s="111"/>
      <c r="G60" s="112"/>
    </row>
    <row r="61" spans="2:7">
      <c r="C61" s="160"/>
      <c r="D61" s="73" t="s">
        <v>19</v>
      </c>
      <c r="E61" s="68">
        <f>E18+E31+E44</f>
        <v>0</v>
      </c>
      <c r="F61" s="111"/>
      <c r="G61" s="112"/>
    </row>
    <row r="64" spans="2:7">
      <c r="B64" s="60" t="s">
        <v>89</v>
      </c>
      <c r="C64" s="61" t="s">
        <v>90</v>
      </c>
    </row>
    <row r="65" spans="3:8" ht="28.35">
      <c r="C65" s="160">
        <v>5</v>
      </c>
      <c r="D65" s="64" t="s">
        <v>83</v>
      </c>
      <c r="E65" s="64" t="s">
        <v>91</v>
      </c>
      <c r="F65" s="64" t="s">
        <v>40</v>
      </c>
      <c r="G65" s="65" t="s">
        <v>92</v>
      </c>
      <c r="H65" s="65" t="s">
        <v>93</v>
      </c>
    </row>
    <row r="66" spans="3:8">
      <c r="C66" s="160"/>
      <c r="D66" s="67" t="s">
        <v>44</v>
      </c>
      <c r="E66" s="71"/>
      <c r="F66" s="71"/>
      <c r="G66" s="71"/>
      <c r="H66" s="71"/>
    </row>
    <row r="67" spans="3:8" ht="28.35">
      <c r="C67" s="160"/>
      <c r="D67" s="77" t="s">
        <v>45</v>
      </c>
      <c r="E67" s="71"/>
      <c r="F67" s="71"/>
      <c r="G67" s="71"/>
      <c r="H67" s="71"/>
    </row>
    <row r="68" spans="3:8">
      <c r="C68" s="160"/>
      <c r="D68" s="76" t="s">
        <v>46</v>
      </c>
      <c r="E68" s="75">
        <v>156</v>
      </c>
      <c r="F68" s="75" t="s">
        <v>47</v>
      </c>
      <c r="G68" s="119"/>
      <c r="H68" s="106">
        <f>G68*E68</f>
        <v>0</v>
      </c>
    </row>
    <row r="69" spans="3:8">
      <c r="C69" s="160"/>
      <c r="D69" s="76" t="s">
        <v>49</v>
      </c>
      <c r="E69" s="75">
        <v>162</v>
      </c>
      <c r="F69" s="75" t="s">
        <v>47</v>
      </c>
      <c r="G69" s="119"/>
      <c r="H69" s="106">
        <f t="shared" ref="H69:H77" si="2">G69*E69</f>
        <v>0</v>
      </c>
    </row>
    <row r="70" spans="3:8">
      <c r="C70" s="160"/>
      <c r="D70" s="76" t="s">
        <v>50</v>
      </c>
      <c r="E70" s="75">
        <v>20</v>
      </c>
      <c r="F70" s="75" t="s">
        <v>47</v>
      </c>
      <c r="G70" s="119"/>
      <c r="H70" s="106">
        <f t="shared" si="2"/>
        <v>0</v>
      </c>
    </row>
    <row r="71" spans="3:8">
      <c r="C71" s="160"/>
      <c r="D71" s="76" t="s">
        <v>51</v>
      </c>
      <c r="E71" s="75">
        <v>30</v>
      </c>
      <c r="F71" s="75" t="s">
        <v>47</v>
      </c>
      <c r="G71" s="119"/>
      <c r="H71" s="106">
        <f t="shared" si="2"/>
        <v>0</v>
      </c>
    </row>
    <row r="72" spans="3:8">
      <c r="C72" s="160"/>
      <c r="D72" s="76" t="s">
        <v>52</v>
      </c>
      <c r="E72" s="75">
        <v>1550</v>
      </c>
      <c r="F72" s="75" t="s">
        <v>47</v>
      </c>
      <c r="G72" s="119"/>
      <c r="H72" s="106">
        <f t="shared" si="2"/>
        <v>0</v>
      </c>
    </row>
    <row r="73" spans="3:8">
      <c r="C73" s="160"/>
      <c r="D73" s="77" t="s">
        <v>53</v>
      </c>
      <c r="E73" s="75"/>
      <c r="F73" s="75"/>
      <c r="G73" s="75"/>
      <c r="H73" s="106"/>
    </row>
    <row r="74" spans="3:8">
      <c r="C74" s="160"/>
      <c r="D74" s="76" t="s">
        <v>46</v>
      </c>
      <c r="E74" s="75">
        <v>678</v>
      </c>
      <c r="F74" s="75" t="s">
        <v>47</v>
      </c>
      <c r="G74" s="119"/>
      <c r="H74" s="106">
        <f t="shared" si="2"/>
        <v>0</v>
      </c>
    </row>
    <row r="75" spans="3:8">
      <c r="C75" s="160"/>
      <c r="D75" s="76" t="s">
        <v>49</v>
      </c>
      <c r="E75" s="75">
        <v>714</v>
      </c>
      <c r="F75" s="75" t="s">
        <v>47</v>
      </c>
      <c r="G75" s="119"/>
      <c r="H75" s="106">
        <f t="shared" si="2"/>
        <v>0</v>
      </c>
    </row>
    <row r="76" spans="3:8">
      <c r="C76" s="160"/>
      <c r="D76" s="76" t="s">
        <v>50</v>
      </c>
      <c r="E76" s="75">
        <v>30</v>
      </c>
      <c r="F76" s="75" t="s">
        <v>47</v>
      </c>
      <c r="G76" s="119"/>
      <c r="H76" s="106">
        <f t="shared" si="2"/>
        <v>0</v>
      </c>
    </row>
    <row r="77" spans="3:8">
      <c r="C77" s="160"/>
      <c r="D77" s="76" t="s">
        <v>51</v>
      </c>
      <c r="E77" s="75">
        <v>60</v>
      </c>
      <c r="F77" s="75" t="s">
        <v>47</v>
      </c>
      <c r="G77" s="119"/>
      <c r="H77" s="106">
        <f t="shared" si="2"/>
        <v>0</v>
      </c>
    </row>
    <row r="78" spans="3:8">
      <c r="C78" s="160"/>
      <c r="D78" s="76" t="s">
        <v>52</v>
      </c>
      <c r="E78" s="75">
        <v>6750</v>
      </c>
      <c r="F78" s="75" t="s">
        <v>47</v>
      </c>
      <c r="G78" s="119"/>
      <c r="H78" s="106">
        <f>G78*E78</f>
        <v>0</v>
      </c>
    </row>
    <row r="79" spans="3:8">
      <c r="C79" s="160"/>
      <c r="D79" s="78" t="s">
        <v>54</v>
      </c>
      <c r="E79" s="71"/>
      <c r="F79" s="71"/>
      <c r="G79" s="71"/>
      <c r="H79" s="107"/>
    </row>
    <row r="80" spans="3:8">
      <c r="C80" s="160"/>
      <c r="D80" s="117" t="s">
        <v>55</v>
      </c>
      <c r="E80" s="71"/>
      <c r="F80" s="71"/>
      <c r="G80" s="71"/>
      <c r="H80" s="107"/>
    </row>
    <row r="81" spans="2:9">
      <c r="C81" s="160"/>
      <c r="D81" s="76" t="s">
        <v>46</v>
      </c>
      <c r="E81" s="75">
        <v>156</v>
      </c>
      <c r="F81" s="75" t="s">
        <v>47</v>
      </c>
      <c r="G81" s="119"/>
      <c r="H81" s="106">
        <f t="shared" ref="H81:H85" si="3">G81*E81</f>
        <v>0</v>
      </c>
    </row>
    <row r="82" spans="2:9">
      <c r="C82" s="160"/>
      <c r="D82" s="76" t="s">
        <v>49</v>
      </c>
      <c r="E82" s="75">
        <v>162</v>
      </c>
      <c r="F82" s="75" t="s">
        <v>47</v>
      </c>
      <c r="G82" s="119"/>
      <c r="H82" s="106">
        <f t="shared" si="3"/>
        <v>0</v>
      </c>
    </row>
    <row r="83" spans="2:9">
      <c r="C83" s="160"/>
      <c r="D83" s="76" t="s">
        <v>50</v>
      </c>
      <c r="E83" s="75">
        <v>20</v>
      </c>
      <c r="F83" s="75" t="s">
        <v>47</v>
      </c>
      <c r="G83" s="119"/>
      <c r="H83" s="106">
        <f t="shared" si="3"/>
        <v>0</v>
      </c>
    </row>
    <row r="84" spans="2:9">
      <c r="C84" s="160"/>
      <c r="D84" s="76" t="s">
        <v>51</v>
      </c>
      <c r="E84" s="75">
        <v>20</v>
      </c>
      <c r="F84" s="75" t="s">
        <v>47</v>
      </c>
      <c r="G84" s="119"/>
      <c r="H84" s="106">
        <f t="shared" si="3"/>
        <v>0</v>
      </c>
    </row>
    <row r="85" spans="2:9">
      <c r="C85" s="160"/>
      <c r="D85" s="76" t="s">
        <v>52</v>
      </c>
      <c r="E85" s="75">
        <v>1550</v>
      </c>
      <c r="F85" s="75" t="s">
        <v>47</v>
      </c>
      <c r="G85" s="119"/>
      <c r="H85" s="106">
        <f t="shared" si="3"/>
        <v>0</v>
      </c>
      <c r="I85" s="56" t="s">
        <v>22</v>
      </c>
    </row>
    <row r="86" spans="2:9">
      <c r="C86" s="160"/>
      <c r="D86" s="76" t="s">
        <v>56</v>
      </c>
      <c r="E86" s="75">
        <v>20</v>
      </c>
      <c r="F86" s="75" t="s">
        <v>57</v>
      </c>
      <c r="G86" s="119"/>
      <c r="H86" s="106">
        <f>G86*E86</f>
        <v>0</v>
      </c>
    </row>
    <row r="87" spans="2:9">
      <c r="C87" s="64"/>
      <c r="D87" s="67" t="s">
        <v>94</v>
      </c>
      <c r="E87" s="79"/>
      <c r="F87" s="79"/>
      <c r="G87" s="79"/>
      <c r="H87" s="91">
        <f>SUM(H68:H86)</f>
        <v>0</v>
      </c>
    </row>
    <row r="88" spans="2:9">
      <c r="C88" s="105"/>
      <c r="D88" s="81"/>
      <c r="E88" s="82"/>
      <c r="F88" s="82"/>
      <c r="G88" s="82"/>
    </row>
    <row r="89" spans="2:9">
      <c r="C89" s="80"/>
      <c r="D89" s="81"/>
      <c r="E89" s="82"/>
      <c r="F89" s="82"/>
      <c r="G89" s="82"/>
    </row>
    <row r="90" spans="2:9">
      <c r="B90" s="60" t="s">
        <v>95</v>
      </c>
      <c r="C90" s="61" t="s">
        <v>96</v>
      </c>
    </row>
    <row r="91" spans="2:9">
      <c r="C91" s="160">
        <v>6</v>
      </c>
      <c r="D91" s="64" t="s">
        <v>83</v>
      </c>
      <c r="E91" s="65" t="s">
        <v>88</v>
      </c>
      <c r="F91" s="56"/>
    </row>
    <row r="92" spans="2:9" ht="28.35">
      <c r="C92" s="160"/>
      <c r="D92" s="70" t="s">
        <v>8</v>
      </c>
      <c r="E92" s="63"/>
      <c r="F92" s="56"/>
    </row>
    <row r="93" spans="2:9">
      <c r="C93" s="160"/>
      <c r="D93" s="73" t="s">
        <v>9</v>
      </c>
      <c r="E93" s="120"/>
      <c r="F93" s="56"/>
    </row>
    <row r="94" spans="2:9">
      <c r="C94" s="160"/>
      <c r="D94" s="73" t="s">
        <v>10</v>
      </c>
      <c r="E94" s="120"/>
      <c r="F94" s="56"/>
    </row>
    <row r="95" spans="2:9">
      <c r="C95" s="160"/>
      <c r="D95" s="73" t="s">
        <v>11</v>
      </c>
      <c r="E95" s="120"/>
      <c r="F95" s="56"/>
    </row>
    <row r="96" spans="2:9">
      <c r="C96" s="160"/>
      <c r="D96" s="73" t="s">
        <v>12</v>
      </c>
      <c r="E96" s="120"/>
      <c r="F96" s="56"/>
    </row>
    <row r="97" spans="2:6">
      <c r="C97" s="160"/>
      <c r="D97" s="73" t="s">
        <v>13</v>
      </c>
      <c r="E97" s="120"/>
      <c r="F97" s="56"/>
    </row>
    <row r="98" spans="2:6">
      <c r="C98" s="160"/>
      <c r="D98" s="73" t="s">
        <v>14</v>
      </c>
      <c r="E98" s="120"/>
      <c r="F98" s="56"/>
    </row>
    <row r="99" spans="2:6">
      <c r="C99" s="160"/>
      <c r="D99" s="73" t="s">
        <v>15</v>
      </c>
      <c r="E99" s="120"/>
      <c r="F99" s="56"/>
    </row>
    <row r="100" spans="2:6" ht="28.35">
      <c r="C100" s="160"/>
      <c r="D100" s="70" t="s">
        <v>16</v>
      </c>
      <c r="E100" s="63"/>
      <c r="F100" s="56"/>
    </row>
    <row r="101" spans="2:6">
      <c r="C101" s="160"/>
      <c r="D101" s="73" t="s">
        <v>17</v>
      </c>
      <c r="E101" s="120"/>
      <c r="F101" s="56"/>
    </row>
    <row r="102" spans="2:6">
      <c r="C102" s="160"/>
      <c r="D102" s="73" t="s">
        <v>18</v>
      </c>
      <c r="E102" s="120"/>
      <c r="F102" s="56"/>
    </row>
    <row r="103" spans="2:6">
      <c r="C103" s="160"/>
      <c r="D103" s="73" t="s">
        <v>19</v>
      </c>
      <c r="E103" s="120"/>
      <c r="F103" s="56"/>
    </row>
    <row r="104" spans="2:6">
      <c r="C104" s="63"/>
      <c r="D104" s="67" t="s">
        <v>97</v>
      </c>
      <c r="E104" s="91">
        <f>SUM(E93:E103)</f>
        <v>0</v>
      </c>
      <c r="F104" s="56"/>
    </row>
    <row r="105" spans="2:6">
      <c r="F105" s="56"/>
    </row>
    <row r="106" spans="2:6">
      <c r="F106" s="56"/>
    </row>
    <row r="107" spans="2:6">
      <c r="B107" s="60" t="s">
        <v>98</v>
      </c>
      <c r="C107" s="82" t="s">
        <v>99</v>
      </c>
      <c r="D107" s="83"/>
      <c r="E107" s="83"/>
      <c r="F107" s="83"/>
    </row>
    <row r="108" spans="2:6" ht="28.35">
      <c r="B108" s="60"/>
      <c r="C108" s="82"/>
      <c r="D108" s="83"/>
      <c r="E108" s="85" t="s">
        <v>93</v>
      </c>
      <c r="F108" s="83"/>
    </row>
    <row r="109" spans="2:6" ht="28.35">
      <c r="C109" s="160">
        <v>7</v>
      </c>
      <c r="D109" s="78" t="str">
        <f>D45</f>
        <v>Remuneration for the Design Services without Investigations</v>
      </c>
      <c r="E109" s="108">
        <f>E45</f>
        <v>0</v>
      </c>
      <c r="F109" s="83"/>
    </row>
    <row r="110" spans="2:6">
      <c r="C110" s="160"/>
      <c r="D110" s="67" t="str">
        <f>D87</f>
        <v>Remuneration for the Investigations</v>
      </c>
      <c r="E110" s="108">
        <f>H87</f>
        <v>0</v>
      </c>
      <c r="F110" s="83"/>
    </row>
    <row r="111" spans="2:6">
      <c r="C111" s="160"/>
      <c r="D111" s="67" t="str">
        <f>D104</f>
        <v>Remuneration On Demand Services</v>
      </c>
      <c r="E111" s="108">
        <f>E104</f>
        <v>0</v>
      </c>
      <c r="F111" s="83"/>
    </row>
    <row r="112" spans="2:6">
      <c r="C112" s="160"/>
      <c r="D112" s="67" t="s">
        <v>99</v>
      </c>
      <c r="E112" s="109">
        <f>SUM(E109:E111)</f>
        <v>0</v>
      </c>
      <c r="F112" s="81"/>
    </row>
    <row r="113" spans="2:9">
      <c r="D113" s="81"/>
      <c r="E113" s="81"/>
      <c r="F113" s="81"/>
    </row>
    <row r="114" spans="2:9">
      <c r="F114" s="56"/>
    </row>
    <row r="115" spans="2:9">
      <c r="B115" s="60" t="s">
        <v>20</v>
      </c>
      <c r="C115" s="159" t="s">
        <v>100</v>
      </c>
      <c r="D115" s="159"/>
      <c r="E115" s="159"/>
      <c r="F115" s="159"/>
      <c r="G115" s="159"/>
    </row>
    <row r="116" spans="2:9">
      <c r="B116" s="60" t="s">
        <v>101</v>
      </c>
      <c r="C116" s="82" t="s">
        <v>102</v>
      </c>
      <c r="D116" s="93"/>
      <c r="E116" s="93"/>
      <c r="F116" s="93"/>
      <c r="G116" s="93"/>
    </row>
    <row r="117" spans="2:9" ht="28.35">
      <c r="C117" s="163">
        <v>8</v>
      </c>
      <c r="D117" s="84" t="s">
        <v>103</v>
      </c>
      <c r="E117" s="85" t="s">
        <v>59</v>
      </c>
      <c r="F117" s="161" t="s">
        <v>92</v>
      </c>
      <c r="G117" s="161"/>
      <c r="H117" s="85" t="s">
        <v>93</v>
      </c>
      <c r="I117" s="86"/>
    </row>
    <row r="118" spans="2:9" ht="28.35">
      <c r="C118" s="164"/>
      <c r="D118" s="78" t="s">
        <v>8</v>
      </c>
      <c r="E118" s="87">
        <v>858</v>
      </c>
      <c r="F118" s="85" t="s">
        <v>104</v>
      </c>
      <c r="G118" s="85" t="s">
        <v>40</v>
      </c>
      <c r="H118" s="85"/>
      <c r="I118" s="86"/>
    </row>
    <row r="119" spans="2:9">
      <c r="C119" s="164"/>
      <c r="D119" s="88" t="s">
        <v>62</v>
      </c>
      <c r="E119" s="121"/>
      <c r="F119" s="122"/>
      <c r="G119" s="89" t="s">
        <v>63</v>
      </c>
      <c r="H119" s="68">
        <f>E119*F119</f>
        <v>0</v>
      </c>
    </row>
    <row r="120" spans="2:9">
      <c r="C120" s="164"/>
      <c r="D120" s="88" t="s">
        <v>64</v>
      </c>
      <c r="E120" s="121"/>
      <c r="F120" s="122"/>
      <c r="G120" s="89" t="s">
        <v>63</v>
      </c>
      <c r="H120" s="68">
        <f t="shared" ref="H120:H129" si="4">E120*F120</f>
        <v>0</v>
      </c>
    </row>
    <row r="121" spans="2:9">
      <c r="C121" s="164"/>
      <c r="D121" s="88" t="s">
        <v>65</v>
      </c>
      <c r="E121" s="121"/>
      <c r="F121" s="122"/>
      <c r="G121" s="89" t="s">
        <v>63</v>
      </c>
      <c r="H121" s="68">
        <f t="shared" si="4"/>
        <v>0</v>
      </c>
    </row>
    <row r="122" spans="2:9">
      <c r="C122" s="164"/>
      <c r="D122" s="88" t="s">
        <v>66</v>
      </c>
      <c r="E122" s="121"/>
      <c r="F122" s="122"/>
      <c r="G122" s="89" t="s">
        <v>63</v>
      </c>
      <c r="H122" s="68">
        <f t="shared" si="4"/>
        <v>0</v>
      </c>
    </row>
    <row r="123" spans="2:9">
      <c r="C123" s="164"/>
      <c r="D123" s="88" t="s">
        <v>67</v>
      </c>
      <c r="E123" s="121"/>
      <c r="F123" s="122"/>
      <c r="G123" s="89" t="s">
        <v>63</v>
      </c>
      <c r="H123" s="68">
        <f t="shared" si="4"/>
        <v>0</v>
      </c>
    </row>
    <row r="124" spans="2:9" ht="28.35">
      <c r="C124" s="164"/>
      <c r="D124" s="90" t="s">
        <v>16</v>
      </c>
      <c r="E124" s="87">
        <v>242</v>
      </c>
      <c r="F124" s="91"/>
      <c r="G124" s="64"/>
      <c r="H124" s="91"/>
    </row>
    <row r="125" spans="2:9">
      <c r="C125" s="164"/>
      <c r="D125" s="88" t="s">
        <v>62</v>
      </c>
      <c r="E125" s="121"/>
      <c r="F125" s="122"/>
      <c r="G125" s="89" t="s">
        <v>63</v>
      </c>
      <c r="H125" s="68">
        <f t="shared" si="4"/>
        <v>0</v>
      </c>
    </row>
    <row r="126" spans="2:9">
      <c r="C126" s="164"/>
      <c r="D126" s="88" t="s">
        <v>64</v>
      </c>
      <c r="E126" s="121"/>
      <c r="F126" s="122"/>
      <c r="G126" s="89" t="s">
        <v>63</v>
      </c>
      <c r="H126" s="68">
        <f t="shared" si="4"/>
        <v>0</v>
      </c>
    </row>
    <row r="127" spans="2:9">
      <c r="C127" s="164"/>
      <c r="D127" s="88" t="s">
        <v>65</v>
      </c>
      <c r="E127" s="121"/>
      <c r="F127" s="122"/>
      <c r="G127" s="89" t="s">
        <v>63</v>
      </c>
      <c r="H127" s="68">
        <f t="shared" si="4"/>
        <v>0</v>
      </c>
    </row>
    <row r="128" spans="2:9">
      <c r="C128" s="164"/>
      <c r="D128" s="88" t="s">
        <v>66</v>
      </c>
      <c r="E128" s="121"/>
      <c r="F128" s="122"/>
      <c r="G128" s="89" t="s">
        <v>63</v>
      </c>
      <c r="H128" s="68">
        <f t="shared" si="4"/>
        <v>0</v>
      </c>
    </row>
    <row r="129" spans="2:8">
      <c r="C129" s="164"/>
      <c r="D129" s="88" t="s">
        <v>67</v>
      </c>
      <c r="E129" s="121"/>
      <c r="F129" s="122"/>
      <c r="G129" s="89" t="s">
        <v>63</v>
      </c>
      <c r="H129" s="68">
        <f t="shared" si="4"/>
        <v>0</v>
      </c>
    </row>
    <row r="130" spans="2:8" ht="28.7" customHeight="1">
      <c r="C130" s="71"/>
      <c r="D130" s="67" t="s">
        <v>102</v>
      </c>
      <c r="E130" s="64"/>
      <c r="F130" s="92"/>
      <c r="G130" s="92"/>
      <c r="H130" s="91">
        <f>SUM(H119:H129)</f>
        <v>0</v>
      </c>
    </row>
    <row r="133" spans="2:8">
      <c r="B133" s="60" t="s">
        <v>23</v>
      </c>
      <c r="C133" s="82" t="s">
        <v>105</v>
      </c>
    </row>
    <row r="134" spans="2:8">
      <c r="B134" s="60" t="s">
        <v>106</v>
      </c>
      <c r="C134" s="82" t="s">
        <v>107</v>
      </c>
    </row>
    <row r="135" spans="2:8" ht="28.35">
      <c r="B135" s="60"/>
      <c r="C135" s="82"/>
      <c r="E135" s="85" t="s">
        <v>93</v>
      </c>
    </row>
    <row r="136" spans="2:8">
      <c r="B136" s="60"/>
      <c r="C136" s="160">
        <v>9</v>
      </c>
      <c r="D136" s="78" t="str">
        <f>D112</f>
        <v>Total Remuneration for the Design Services</v>
      </c>
      <c r="E136" s="108">
        <f>E112</f>
        <v>0</v>
      </c>
    </row>
    <row r="137" spans="2:8" ht="30" customHeight="1">
      <c r="C137" s="160"/>
      <c r="D137" s="67" t="str">
        <f>D130</f>
        <v>Total Remuneration for the Design Supervision Services</v>
      </c>
      <c r="E137" s="108">
        <f>H130</f>
        <v>0</v>
      </c>
    </row>
    <row r="138" spans="2:8" ht="28.35">
      <c r="C138" s="160"/>
      <c r="D138" s="67" t="s">
        <v>107</v>
      </c>
      <c r="E138" s="91">
        <f>SUM(E136:E137)</f>
        <v>0</v>
      </c>
    </row>
  </sheetData>
  <sheetProtection algorithmName="SHA-512" hashValue="7LRxQ8fojd6eOdDe+LD8dmEuAOKi1D7K2IQIFq5KL5WEMWWA042ipSoprKN8FvFp0UVJbphLr4Q3uOkKXj6oRQ==" saltValue="EEdV1D/clBCmlNVB1hi7eQ==" spinCount="100000" sheet="1" objects="1" scenarios="1"/>
  <mergeCells count="13">
    <mergeCell ref="C3:G3"/>
    <mergeCell ref="C115:G115"/>
    <mergeCell ref="C91:C103"/>
    <mergeCell ref="C136:C138"/>
    <mergeCell ref="F117:G117"/>
    <mergeCell ref="C65:C86"/>
    <mergeCell ref="G6:G45"/>
    <mergeCell ref="C117:C129"/>
    <mergeCell ref="C6:C18"/>
    <mergeCell ref="C19:C31"/>
    <mergeCell ref="C32:C44"/>
    <mergeCell ref="C109:C112"/>
    <mergeCell ref="C50:C61"/>
  </mergeCells>
  <pageMargins left="0.7" right="0.7" top="0.75" bottom="0.75" header="0.3" footer="0.3"/>
  <pageSetup paperSize="9" scale="5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0C858-EEAA-4F74-86CA-823087A8027C}">
  <sheetPr>
    <pageSetUpPr fitToPage="1"/>
  </sheetPr>
  <dimension ref="B3:H153"/>
  <sheetViews>
    <sheetView view="pageBreakPreview" topLeftCell="A66" zoomScaleNormal="100" zoomScaleSheetLayoutView="100" workbookViewId="0">
      <selection activeCell="B1" sqref="B1"/>
    </sheetView>
  </sheetViews>
  <sheetFormatPr defaultColWidth="9.28515625" defaultRowHeight="14.1"/>
  <cols>
    <col min="1" max="1" width="9.28515625" style="56"/>
    <col min="2" max="2" width="9.28515625" style="56" bestFit="1" customWidth="1"/>
    <col min="3" max="3" width="9.140625" style="58" customWidth="1"/>
    <col min="4" max="4" width="55.28515625" style="56" customWidth="1"/>
    <col min="5" max="5" width="34.140625" style="56" customWidth="1"/>
    <col min="6" max="6" width="23.5703125" style="57" customWidth="1"/>
    <col min="7" max="7" width="15.85546875" style="58" bestFit="1" customWidth="1"/>
    <col min="8" max="8" width="20.85546875" style="56" bestFit="1" customWidth="1"/>
    <col min="9" max="9" width="44.7109375" style="56" customWidth="1"/>
    <col min="10" max="10" width="23.140625" style="56" customWidth="1"/>
    <col min="11" max="12" width="4.7109375" style="56" customWidth="1"/>
    <col min="13" max="16384" width="9.28515625" style="56"/>
  </cols>
  <sheetData>
    <row r="3" spans="2:8">
      <c r="B3" s="60" t="s">
        <v>108</v>
      </c>
      <c r="C3" s="82" t="s">
        <v>109</v>
      </c>
    </row>
    <row r="4" spans="2:8">
      <c r="B4" s="60" t="s">
        <v>110</v>
      </c>
      <c r="C4" s="82" t="s">
        <v>111</v>
      </c>
    </row>
    <row r="5" spans="2:8" ht="28.35">
      <c r="B5" s="59"/>
      <c r="C5" s="64" t="s">
        <v>3</v>
      </c>
      <c r="D5" s="64" t="s">
        <v>112</v>
      </c>
      <c r="E5" s="161" t="s">
        <v>113</v>
      </c>
      <c r="F5" s="161"/>
      <c r="G5" s="85" t="s">
        <v>114</v>
      </c>
      <c r="H5" s="113" t="s">
        <v>93</v>
      </c>
    </row>
    <row r="6" spans="2:8">
      <c r="B6" s="59"/>
      <c r="C6" s="89"/>
      <c r="D6" s="79" t="s">
        <v>115</v>
      </c>
      <c r="E6" s="63"/>
      <c r="F6" s="63"/>
      <c r="G6" s="89"/>
      <c r="H6" s="92" t="s">
        <v>116</v>
      </c>
    </row>
    <row r="7" spans="2:8">
      <c r="B7" s="59"/>
      <c r="C7" s="89">
        <v>1</v>
      </c>
      <c r="D7" s="88" t="s">
        <v>117</v>
      </c>
      <c r="E7" s="120"/>
      <c r="F7" s="94" t="s">
        <v>118</v>
      </c>
      <c r="G7" s="89">
        <v>3.4</v>
      </c>
      <c r="H7" s="68">
        <f>E7*G7</f>
        <v>0</v>
      </c>
    </row>
    <row r="8" spans="2:8">
      <c r="B8" s="59"/>
      <c r="C8" s="89">
        <v>2</v>
      </c>
      <c r="D8" s="88" t="s">
        <v>62</v>
      </c>
      <c r="E8" s="120"/>
      <c r="F8" s="94" t="s">
        <v>118</v>
      </c>
      <c r="G8" s="89">
        <v>3.4</v>
      </c>
      <c r="H8" s="68">
        <f t="shared" ref="H8:H11" si="0">E8*G8</f>
        <v>0</v>
      </c>
    </row>
    <row r="9" spans="2:8">
      <c r="B9" s="59"/>
      <c r="C9" s="89">
        <v>3</v>
      </c>
      <c r="D9" s="88" t="s">
        <v>64</v>
      </c>
      <c r="E9" s="120"/>
      <c r="F9" s="94" t="s">
        <v>118</v>
      </c>
      <c r="G9" s="89">
        <v>3.4</v>
      </c>
      <c r="H9" s="68">
        <f t="shared" si="0"/>
        <v>0</v>
      </c>
    </row>
    <row r="10" spans="2:8">
      <c r="B10" s="59"/>
      <c r="C10" s="89">
        <v>4</v>
      </c>
      <c r="D10" s="88" t="s">
        <v>119</v>
      </c>
      <c r="E10" s="120"/>
      <c r="F10" s="94" t="s">
        <v>118</v>
      </c>
      <c r="G10" s="89">
        <v>3.4</v>
      </c>
      <c r="H10" s="68">
        <f t="shared" si="0"/>
        <v>0</v>
      </c>
    </row>
    <row r="11" spans="2:8">
      <c r="B11" s="59"/>
      <c r="C11" s="89">
        <v>5</v>
      </c>
      <c r="D11" s="88" t="s">
        <v>66</v>
      </c>
      <c r="E11" s="120"/>
      <c r="F11" s="94" t="s">
        <v>118</v>
      </c>
      <c r="G11" s="89">
        <v>3.4</v>
      </c>
      <c r="H11" s="68">
        <f t="shared" si="0"/>
        <v>0</v>
      </c>
    </row>
    <row r="12" spans="2:8">
      <c r="B12" s="59"/>
      <c r="C12" s="89">
        <v>6</v>
      </c>
      <c r="D12" s="88" t="s">
        <v>120</v>
      </c>
      <c r="E12" s="120"/>
      <c r="F12" s="94" t="s">
        <v>118</v>
      </c>
      <c r="G12" s="89">
        <v>3.4</v>
      </c>
      <c r="H12" s="68">
        <f>E12*G12</f>
        <v>0</v>
      </c>
    </row>
    <row r="13" spans="2:8">
      <c r="B13" s="59"/>
      <c r="C13" s="89"/>
      <c r="D13" s="96" t="s">
        <v>121</v>
      </c>
      <c r="E13" s="63"/>
      <c r="F13" s="94"/>
      <c r="G13" s="89"/>
      <c r="H13" s="63"/>
    </row>
    <row r="14" spans="2:8">
      <c r="B14" s="59"/>
      <c r="C14" s="89">
        <v>7</v>
      </c>
      <c r="D14" s="88" t="s">
        <v>122</v>
      </c>
      <c r="E14" s="120"/>
      <c r="F14" s="94" t="s">
        <v>118</v>
      </c>
      <c r="G14" s="89">
        <v>3.4</v>
      </c>
      <c r="H14" s="68">
        <f t="shared" ref="H14:H49" si="1">E14*G14</f>
        <v>0</v>
      </c>
    </row>
    <row r="15" spans="2:8">
      <c r="B15" s="59"/>
      <c r="C15" s="89">
        <v>8</v>
      </c>
      <c r="D15" s="88" t="s">
        <v>123</v>
      </c>
      <c r="E15" s="120"/>
      <c r="F15" s="94" t="s">
        <v>118</v>
      </c>
      <c r="G15" s="89">
        <v>3.4</v>
      </c>
      <c r="H15" s="68">
        <f t="shared" si="1"/>
        <v>0</v>
      </c>
    </row>
    <row r="16" spans="2:8">
      <c r="B16" s="59"/>
      <c r="C16" s="89">
        <v>9</v>
      </c>
      <c r="D16" s="88" t="s">
        <v>124</v>
      </c>
      <c r="E16" s="120"/>
      <c r="F16" s="94" t="s">
        <v>118</v>
      </c>
      <c r="G16" s="89">
        <v>3.4</v>
      </c>
      <c r="H16" s="68">
        <f t="shared" si="1"/>
        <v>0</v>
      </c>
    </row>
    <row r="17" spans="2:8">
      <c r="B17" s="59"/>
      <c r="C17" s="89">
        <v>10</v>
      </c>
      <c r="D17" s="88" t="s">
        <v>125</v>
      </c>
      <c r="E17" s="120"/>
      <c r="F17" s="94" t="s">
        <v>118</v>
      </c>
      <c r="G17" s="89">
        <v>3.4</v>
      </c>
      <c r="H17" s="68">
        <f t="shared" si="1"/>
        <v>0</v>
      </c>
    </row>
    <row r="18" spans="2:8">
      <c r="B18" s="59"/>
      <c r="C18" s="89">
        <v>11</v>
      </c>
      <c r="D18" s="88" t="s">
        <v>126</v>
      </c>
      <c r="E18" s="120"/>
      <c r="F18" s="94" t="s">
        <v>118</v>
      </c>
      <c r="G18" s="89">
        <v>3.4</v>
      </c>
      <c r="H18" s="68">
        <f t="shared" si="1"/>
        <v>0</v>
      </c>
    </row>
    <row r="19" spans="2:8">
      <c r="B19" s="59"/>
      <c r="C19" s="89">
        <v>12</v>
      </c>
      <c r="D19" s="88" t="s">
        <v>127</v>
      </c>
      <c r="E19" s="120"/>
      <c r="F19" s="94" t="s">
        <v>118</v>
      </c>
      <c r="G19" s="89">
        <v>3.4</v>
      </c>
      <c r="H19" s="68">
        <f t="shared" si="1"/>
        <v>0</v>
      </c>
    </row>
    <row r="20" spans="2:8">
      <c r="B20" s="59"/>
      <c r="C20" s="89">
        <v>13</v>
      </c>
      <c r="D20" s="88" t="s">
        <v>128</v>
      </c>
      <c r="E20" s="120"/>
      <c r="F20" s="94" t="s">
        <v>118</v>
      </c>
      <c r="G20" s="89">
        <v>3.4</v>
      </c>
      <c r="H20" s="68">
        <f t="shared" si="1"/>
        <v>0</v>
      </c>
    </row>
    <row r="21" spans="2:8">
      <c r="B21" s="59"/>
      <c r="C21" s="89">
        <v>14</v>
      </c>
      <c r="D21" s="88" t="s">
        <v>129</v>
      </c>
      <c r="E21" s="120"/>
      <c r="F21" s="94" t="s">
        <v>118</v>
      </c>
      <c r="G21" s="89">
        <v>3.4</v>
      </c>
      <c r="H21" s="68">
        <f t="shared" si="1"/>
        <v>0</v>
      </c>
    </row>
    <row r="22" spans="2:8">
      <c r="B22" s="59"/>
      <c r="C22" s="89">
        <v>15</v>
      </c>
      <c r="D22" s="88" t="s">
        <v>130</v>
      </c>
      <c r="E22" s="120"/>
      <c r="F22" s="94" t="s">
        <v>118</v>
      </c>
      <c r="G22" s="89">
        <v>3.4</v>
      </c>
      <c r="H22" s="68">
        <f t="shared" si="1"/>
        <v>0</v>
      </c>
    </row>
    <row r="23" spans="2:8">
      <c r="B23" s="59"/>
      <c r="C23" s="89">
        <v>16</v>
      </c>
      <c r="D23" s="88" t="s">
        <v>131</v>
      </c>
      <c r="E23" s="120"/>
      <c r="F23" s="94" t="s">
        <v>118</v>
      </c>
      <c r="G23" s="89">
        <v>3.4</v>
      </c>
      <c r="H23" s="68">
        <f t="shared" si="1"/>
        <v>0</v>
      </c>
    </row>
    <row r="24" spans="2:8" ht="70.7">
      <c r="B24" s="59"/>
      <c r="C24" s="89">
        <v>17</v>
      </c>
      <c r="D24" s="88" t="s">
        <v>132</v>
      </c>
      <c r="E24" s="120"/>
      <c r="F24" s="94" t="s">
        <v>118</v>
      </c>
      <c r="G24" s="89">
        <v>3.4</v>
      </c>
      <c r="H24" s="68">
        <f t="shared" si="1"/>
        <v>0</v>
      </c>
    </row>
    <row r="25" spans="2:8">
      <c r="B25" s="59"/>
      <c r="C25" s="89">
        <v>18</v>
      </c>
      <c r="D25" s="88" t="s">
        <v>133</v>
      </c>
      <c r="E25" s="120"/>
      <c r="F25" s="94" t="s">
        <v>118</v>
      </c>
      <c r="G25" s="89">
        <v>3.4</v>
      </c>
      <c r="H25" s="68">
        <f t="shared" si="1"/>
        <v>0</v>
      </c>
    </row>
    <row r="26" spans="2:8">
      <c r="B26" s="59"/>
      <c r="C26" s="89">
        <v>19</v>
      </c>
      <c r="D26" s="88" t="s">
        <v>134</v>
      </c>
      <c r="E26" s="120"/>
      <c r="F26" s="94" t="s">
        <v>118</v>
      </c>
      <c r="G26" s="89">
        <v>3.4</v>
      </c>
      <c r="H26" s="68">
        <f t="shared" si="1"/>
        <v>0</v>
      </c>
    </row>
    <row r="27" spans="2:8">
      <c r="B27" s="59"/>
      <c r="C27" s="89">
        <v>20</v>
      </c>
      <c r="D27" s="88" t="s">
        <v>135</v>
      </c>
      <c r="E27" s="120"/>
      <c r="F27" s="94" t="s">
        <v>118</v>
      </c>
      <c r="G27" s="89">
        <v>3.4</v>
      </c>
      <c r="H27" s="68">
        <f t="shared" si="1"/>
        <v>0</v>
      </c>
    </row>
    <row r="28" spans="2:8" ht="28.35">
      <c r="B28" s="59"/>
      <c r="C28" s="89">
        <v>21</v>
      </c>
      <c r="D28" s="88" t="s">
        <v>136</v>
      </c>
      <c r="E28" s="120"/>
      <c r="F28" s="94" t="s">
        <v>118</v>
      </c>
      <c r="G28" s="89">
        <v>3.4</v>
      </c>
      <c r="H28" s="68">
        <f t="shared" si="1"/>
        <v>0</v>
      </c>
    </row>
    <row r="29" spans="2:8">
      <c r="B29" s="59"/>
      <c r="C29" s="89">
        <v>22</v>
      </c>
      <c r="D29" s="88" t="s">
        <v>137</v>
      </c>
      <c r="E29" s="120"/>
      <c r="F29" s="94" t="s">
        <v>118</v>
      </c>
      <c r="G29" s="89">
        <v>3.4</v>
      </c>
      <c r="H29" s="68">
        <f t="shared" si="1"/>
        <v>0</v>
      </c>
    </row>
    <row r="30" spans="2:8">
      <c r="B30" s="59"/>
      <c r="C30" s="89">
        <v>23</v>
      </c>
      <c r="D30" s="88" t="s">
        <v>138</v>
      </c>
      <c r="E30" s="120"/>
      <c r="F30" s="94" t="s">
        <v>118</v>
      </c>
      <c r="G30" s="89">
        <v>3.4</v>
      </c>
      <c r="H30" s="68">
        <f t="shared" si="1"/>
        <v>0</v>
      </c>
    </row>
    <row r="31" spans="2:8">
      <c r="B31" s="59"/>
      <c r="C31" s="89">
        <v>24</v>
      </c>
      <c r="D31" s="88" t="s">
        <v>139</v>
      </c>
      <c r="E31" s="120"/>
      <c r="F31" s="94" t="s">
        <v>118</v>
      </c>
      <c r="G31" s="89">
        <v>3.4</v>
      </c>
      <c r="H31" s="68">
        <f t="shared" si="1"/>
        <v>0</v>
      </c>
    </row>
    <row r="32" spans="2:8">
      <c r="B32" s="59"/>
      <c r="C32" s="89">
        <v>25</v>
      </c>
      <c r="D32" s="88" t="s">
        <v>140</v>
      </c>
      <c r="E32" s="120"/>
      <c r="F32" s="94" t="s">
        <v>118</v>
      </c>
      <c r="G32" s="89">
        <v>3.4</v>
      </c>
      <c r="H32" s="68">
        <f t="shared" si="1"/>
        <v>0</v>
      </c>
    </row>
    <row r="33" spans="2:8">
      <c r="B33" s="59"/>
      <c r="C33" s="89">
        <v>26</v>
      </c>
      <c r="D33" s="88" t="s">
        <v>141</v>
      </c>
      <c r="E33" s="120"/>
      <c r="F33" s="94" t="s">
        <v>118</v>
      </c>
      <c r="G33" s="89">
        <v>3.4</v>
      </c>
      <c r="H33" s="68">
        <f t="shared" si="1"/>
        <v>0</v>
      </c>
    </row>
    <row r="34" spans="2:8">
      <c r="B34" s="59"/>
      <c r="C34" s="89">
        <v>27</v>
      </c>
      <c r="D34" s="88" t="s">
        <v>142</v>
      </c>
      <c r="E34" s="120"/>
      <c r="F34" s="94" t="s">
        <v>118</v>
      </c>
      <c r="G34" s="89">
        <v>3.4</v>
      </c>
      <c r="H34" s="68">
        <f t="shared" si="1"/>
        <v>0</v>
      </c>
    </row>
    <row r="35" spans="2:8">
      <c r="B35" s="59"/>
      <c r="C35" s="89">
        <v>28</v>
      </c>
      <c r="D35" s="88" t="s">
        <v>143</v>
      </c>
      <c r="E35" s="120"/>
      <c r="F35" s="94" t="s">
        <v>118</v>
      </c>
      <c r="G35" s="89">
        <v>3.4</v>
      </c>
      <c r="H35" s="68">
        <f t="shared" si="1"/>
        <v>0</v>
      </c>
    </row>
    <row r="36" spans="2:8">
      <c r="B36" s="59"/>
      <c r="C36" s="89">
        <v>29</v>
      </c>
      <c r="D36" s="88" t="s">
        <v>144</v>
      </c>
      <c r="E36" s="120"/>
      <c r="F36" s="94" t="s">
        <v>118</v>
      </c>
      <c r="G36" s="89">
        <v>3.4</v>
      </c>
      <c r="H36" s="68">
        <f t="shared" si="1"/>
        <v>0</v>
      </c>
    </row>
    <row r="37" spans="2:8">
      <c r="B37" s="59"/>
      <c r="C37" s="89">
        <v>30</v>
      </c>
      <c r="D37" s="88" t="s">
        <v>145</v>
      </c>
      <c r="E37" s="120"/>
      <c r="F37" s="94" t="s">
        <v>118</v>
      </c>
      <c r="G37" s="89">
        <v>3.4</v>
      </c>
      <c r="H37" s="68">
        <f t="shared" si="1"/>
        <v>0</v>
      </c>
    </row>
    <row r="38" spans="2:8">
      <c r="B38" s="59"/>
      <c r="C38" s="89">
        <v>31</v>
      </c>
      <c r="D38" s="88" t="s">
        <v>146</v>
      </c>
      <c r="E38" s="120"/>
      <c r="F38" s="94" t="s">
        <v>118</v>
      </c>
      <c r="G38" s="89">
        <v>3.4</v>
      </c>
      <c r="H38" s="68">
        <f t="shared" si="1"/>
        <v>0</v>
      </c>
    </row>
    <row r="39" spans="2:8" ht="84.95">
      <c r="B39" s="59"/>
      <c r="C39" s="89">
        <v>32</v>
      </c>
      <c r="D39" s="88" t="s">
        <v>147</v>
      </c>
      <c r="E39" s="120"/>
      <c r="F39" s="94" t="s">
        <v>118</v>
      </c>
      <c r="G39" s="89">
        <v>3.4</v>
      </c>
      <c r="H39" s="68">
        <f t="shared" si="1"/>
        <v>0</v>
      </c>
    </row>
    <row r="40" spans="2:8">
      <c r="B40" s="59"/>
      <c r="C40" s="89">
        <v>33</v>
      </c>
      <c r="D40" s="88" t="s">
        <v>148</v>
      </c>
      <c r="E40" s="120"/>
      <c r="F40" s="94" t="s">
        <v>118</v>
      </c>
      <c r="G40" s="89">
        <v>3.4</v>
      </c>
      <c r="H40" s="68">
        <f t="shared" si="1"/>
        <v>0</v>
      </c>
    </row>
    <row r="41" spans="2:8">
      <c r="B41" s="59"/>
      <c r="C41" s="89">
        <v>34</v>
      </c>
      <c r="D41" s="88" t="s">
        <v>149</v>
      </c>
      <c r="E41" s="120"/>
      <c r="F41" s="94" t="s">
        <v>118</v>
      </c>
      <c r="G41" s="89">
        <v>3.4</v>
      </c>
      <c r="H41" s="68">
        <f t="shared" si="1"/>
        <v>0</v>
      </c>
    </row>
    <row r="42" spans="2:8">
      <c r="B42" s="59"/>
      <c r="C42" s="89">
        <v>35</v>
      </c>
      <c r="D42" s="88" t="s">
        <v>150</v>
      </c>
      <c r="E42" s="120"/>
      <c r="F42" s="94" t="s">
        <v>118</v>
      </c>
      <c r="G42" s="89">
        <v>3.4</v>
      </c>
      <c r="H42" s="68">
        <f t="shared" si="1"/>
        <v>0</v>
      </c>
    </row>
    <row r="43" spans="2:8">
      <c r="B43" s="59"/>
      <c r="C43" s="89">
        <v>36</v>
      </c>
      <c r="D43" s="88" t="s">
        <v>151</v>
      </c>
      <c r="E43" s="120"/>
      <c r="F43" s="94" t="s">
        <v>118</v>
      </c>
      <c r="G43" s="89">
        <v>3.4</v>
      </c>
      <c r="H43" s="68">
        <f t="shared" si="1"/>
        <v>0</v>
      </c>
    </row>
    <row r="44" spans="2:8">
      <c r="B44" s="59"/>
      <c r="C44" s="89">
        <v>37</v>
      </c>
      <c r="D44" s="88" t="s">
        <v>152</v>
      </c>
      <c r="E44" s="120"/>
      <c r="F44" s="94" t="s">
        <v>118</v>
      </c>
      <c r="G44" s="89">
        <v>3.4</v>
      </c>
      <c r="H44" s="68">
        <f t="shared" si="1"/>
        <v>0</v>
      </c>
    </row>
    <row r="45" spans="2:8">
      <c r="B45" s="59"/>
      <c r="C45" s="89">
        <v>38</v>
      </c>
      <c r="D45" s="95" t="s">
        <v>153</v>
      </c>
      <c r="E45" s="120"/>
      <c r="F45" s="94" t="s">
        <v>118</v>
      </c>
      <c r="G45" s="89">
        <v>3.4</v>
      </c>
      <c r="H45" s="68">
        <f>E45*G45</f>
        <v>0</v>
      </c>
    </row>
    <row r="46" spans="2:8">
      <c r="B46" s="59"/>
      <c r="C46" s="89">
        <v>39</v>
      </c>
      <c r="D46" s="95" t="s">
        <v>154</v>
      </c>
      <c r="E46" s="120"/>
      <c r="F46" s="94" t="s">
        <v>118</v>
      </c>
      <c r="G46" s="89">
        <v>3.4</v>
      </c>
      <c r="H46" s="68">
        <f>E46*G46</f>
        <v>0</v>
      </c>
    </row>
    <row r="47" spans="2:8">
      <c r="B47" s="59"/>
      <c r="C47" s="89">
        <v>40</v>
      </c>
      <c r="D47" s="88" t="s">
        <v>155</v>
      </c>
      <c r="E47" s="120"/>
      <c r="F47" s="94" t="s">
        <v>118</v>
      </c>
      <c r="G47" s="89">
        <v>3.4</v>
      </c>
      <c r="H47" s="68">
        <f t="shared" si="1"/>
        <v>0</v>
      </c>
    </row>
    <row r="48" spans="2:8" ht="42.4">
      <c r="B48" s="59"/>
      <c r="C48" s="89">
        <v>41</v>
      </c>
      <c r="D48" s="88" t="s">
        <v>156</v>
      </c>
      <c r="E48" s="120"/>
      <c r="F48" s="94" t="s">
        <v>118</v>
      </c>
      <c r="G48" s="89">
        <v>3.4</v>
      </c>
      <c r="H48" s="68">
        <f t="shared" si="1"/>
        <v>0</v>
      </c>
    </row>
    <row r="49" spans="2:8">
      <c r="B49" s="59"/>
      <c r="C49" s="89">
        <v>42</v>
      </c>
      <c r="D49" s="114" t="s">
        <v>67</v>
      </c>
      <c r="E49" s="120"/>
      <c r="F49" s="94" t="s">
        <v>118</v>
      </c>
      <c r="G49" s="89">
        <v>3.4</v>
      </c>
      <c r="H49" s="68">
        <f t="shared" si="1"/>
        <v>0</v>
      </c>
    </row>
    <row r="50" spans="2:8" ht="18" customHeight="1">
      <c r="B50" s="59"/>
      <c r="C50" s="166" t="s">
        <v>157</v>
      </c>
      <c r="D50" s="166"/>
      <c r="E50" s="166"/>
      <c r="F50" s="166"/>
      <c r="G50" s="166"/>
      <c r="H50" s="91">
        <f>SUM(H7:H49)</f>
        <v>0</v>
      </c>
    </row>
    <row r="51" spans="2:8" ht="32.85" customHeight="1">
      <c r="B51" s="59"/>
      <c r="C51" s="167" t="s">
        <v>158</v>
      </c>
      <c r="D51" s="167"/>
      <c r="E51" s="167"/>
      <c r="F51" s="167"/>
      <c r="G51" s="167"/>
      <c r="H51" s="91">
        <f>DFP_DS_DSS!E51</f>
        <v>0</v>
      </c>
    </row>
    <row r="52" spans="2:8">
      <c r="B52" s="59"/>
    </row>
    <row r="53" spans="2:8">
      <c r="B53" s="59"/>
    </row>
    <row r="54" spans="2:8">
      <c r="B54" s="60" t="s">
        <v>159</v>
      </c>
      <c r="C54" s="82" t="s">
        <v>160</v>
      </c>
    </row>
    <row r="55" spans="2:8" ht="28.35">
      <c r="B55" s="59"/>
      <c r="C55" s="89" t="s">
        <v>161</v>
      </c>
      <c r="D55" s="64" t="s">
        <v>162</v>
      </c>
      <c r="E55" s="85" t="s">
        <v>163</v>
      </c>
      <c r="F55" s="57" t="s">
        <v>22</v>
      </c>
    </row>
    <row r="56" spans="2:8">
      <c r="B56" s="59"/>
      <c r="C56" s="89"/>
      <c r="D56" s="115" t="s">
        <v>164</v>
      </c>
      <c r="E56" s="63"/>
    </row>
    <row r="57" spans="2:8" ht="42.4">
      <c r="B57" s="59"/>
      <c r="C57" s="89">
        <v>1</v>
      </c>
      <c r="D57" s="88" t="s">
        <v>165</v>
      </c>
      <c r="E57" s="89">
        <f>SUM(E58:E60)</f>
        <v>0</v>
      </c>
      <c r="F57" s="57" t="s">
        <v>22</v>
      </c>
    </row>
    <row r="58" spans="2:8">
      <c r="B58" s="59"/>
      <c r="C58" s="89" t="s">
        <v>166</v>
      </c>
      <c r="D58" s="116" t="s">
        <v>167</v>
      </c>
      <c r="E58" s="120"/>
    </row>
    <row r="59" spans="2:8" ht="28.35">
      <c r="B59" s="59"/>
      <c r="C59" s="89" t="s">
        <v>168</v>
      </c>
      <c r="D59" s="116" t="s">
        <v>169</v>
      </c>
      <c r="E59" s="120"/>
    </row>
    <row r="60" spans="2:8">
      <c r="B60" s="59"/>
      <c r="C60" s="89" t="s">
        <v>170</v>
      </c>
      <c r="D60" s="116" t="s">
        <v>171</v>
      </c>
      <c r="E60" s="120"/>
    </row>
    <row r="61" spans="2:8">
      <c r="B61" s="59"/>
      <c r="C61" s="89">
        <v>2</v>
      </c>
      <c r="D61" s="88" t="s">
        <v>172</v>
      </c>
      <c r="E61" s="120"/>
    </row>
    <row r="62" spans="2:8">
      <c r="B62" s="59"/>
      <c r="C62" s="89">
        <v>3</v>
      </c>
      <c r="D62" s="88" t="s">
        <v>173</v>
      </c>
      <c r="E62" s="120"/>
    </row>
    <row r="63" spans="2:8" s="58" customFormat="1">
      <c r="B63" s="59"/>
      <c r="C63" s="89">
        <v>4</v>
      </c>
      <c r="D63" s="88" t="s">
        <v>174</v>
      </c>
      <c r="E63" s="120"/>
      <c r="F63" s="57"/>
    </row>
    <row r="64" spans="2:8" s="58" customFormat="1">
      <c r="B64" s="59"/>
      <c r="C64" s="89">
        <v>5</v>
      </c>
      <c r="D64" s="88" t="s">
        <v>175</v>
      </c>
      <c r="E64" s="120"/>
      <c r="F64" s="57"/>
    </row>
    <row r="65" spans="2:6" s="58" customFormat="1" ht="15" customHeight="1">
      <c r="B65" s="59"/>
      <c r="C65" s="167" t="s">
        <v>157</v>
      </c>
      <c r="D65" s="167"/>
      <c r="E65" s="91">
        <f>SUM(E58:E64)</f>
        <v>0</v>
      </c>
      <c r="F65" s="57"/>
    </row>
    <row r="66" spans="2:6" s="58" customFormat="1" ht="45" customHeight="1">
      <c r="B66" s="59"/>
      <c r="C66" s="165" t="s">
        <v>158</v>
      </c>
      <c r="D66" s="165"/>
      <c r="E66" s="91">
        <f>DFP_DS_DSS!E51</f>
        <v>0</v>
      </c>
      <c r="F66" s="57"/>
    </row>
    <row r="67" spans="2:6" s="58" customFormat="1">
      <c r="B67" s="59"/>
      <c r="D67" s="56"/>
      <c r="E67" s="56"/>
      <c r="F67" s="57"/>
    </row>
    <row r="68" spans="2:6" s="58" customFormat="1">
      <c r="B68" s="59"/>
      <c r="D68" s="56"/>
      <c r="E68" s="56"/>
      <c r="F68" s="57"/>
    </row>
    <row r="69" spans="2:6" s="58" customFormat="1">
      <c r="B69" s="59"/>
      <c r="D69" s="56"/>
      <c r="E69" s="56"/>
      <c r="F69" s="57"/>
    </row>
    <row r="70" spans="2:6" s="58" customFormat="1">
      <c r="B70" s="59"/>
      <c r="D70" s="56"/>
      <c r="E70" s="56"/>
      <c r="F70" s="57"/>
    </row>
    <row r="71" spans="2:6" s="58" customFormat="1">
      <c r="B71" s="59"/>
      <c r="D71" s="56"/>
      <c r="E71" s="56"/>
      <c r="F71" s="57"/>
    </row>
    <row r="72" spans="2:6" s="58" customFormat="1">
      <c r="B72" s="59"/>
      <c r="D72" s="56"/>
      <c r="E72" s="56"/>
      <c r="F72" s="57"/>
    </row>
    <row r="73" spans="2:6" s="58" customFormat="1">
      <c r="B73" s="59"/>
      <c r="D73" s="56"/>
      <c r="E73" s="56"/>
      <c r="F73" s="57"/>
    </row>
    <row r="74" spans="2:6" s="58" customFormat="1">
      <c r="B74" s="59"/>
      <c r="D74" s="56"/>
      <c r="E74" s="56"/>
      <c r="F74" s="57"/>
    </row>
    <row r="75" spans="2:6" s="58" customFormat="1">
      <c r="B75" s="59"/>
      <c r="D75" s="56"/>
      <c r="E75" s="56"/>
      <c r="F75" s="57"/>
    </row>
    <row r="76" spans="2:6" s="58" customFormat="1">
      <c r="B76" s="59"/>
      <c r="D76" s="56"/>
      <c r="E76" s="56"/>
      <c r="F76" s="57"/>
    </row>
    <row r="77" spans="2:6" s="58" customFormat="1">
      <c r="B77" s="59"/>
      <c r="D77" s="56"/>
      <c r="E77" s="56"/>
      <c r="F77" s="57"/>
    </row>
    <row r="78" spans="2:6" s="58" customFormat="1">
      <c r="B78" s="59"/>
      <c r="D78" s="56"/>
      <c r="E78" s="56"/>
      <c r="F78" s="57"/>
    </row>
    <row r="79" spans="2:6" s="58" customFormat="1">
      <c r="B79" s="59"/>
      <c r="D79" s="56"/>
      <c r="E79" s="56"/>
      <c r="F79" s="57"/>
    </row>
    <row r="80" spans="2:6" s="58" customFormat="1">
      <c r="B80" s="59"/>
      <c r="D80" s="56"/>
      <c r="E80" s="56"/>
      <c r="F80" s="57"/>
    </row>
    <row r="81" spans="2:6" s="58" customFormat="1">
      <c r="B81" s="59"/>
      <c r="D81" s="56"/>
      <c r="E81" s="56"/>
      <c r="F81" s="57"/>
    </row>
    <row r="82" spans="2:6" s="58" customFormat="1">
      <c r="B82" s="59"/>
      <c r="D82" s="56"/>
      <c r="E82" s="56"/>
      <c r="F82" s="57"/>
    </row>
    <row r="83" spans="2:6" s="58" customFormat="1">
      <c r="B83" s="59"/>
      <c r="D83" s="56"/>
      <c r="E83" s="56"/>
      <c r="F83" s="57"/>
    </row>
    <row r="84" spans="2:6" s="58" customFormat="1">
      <c r="B84" s="59"/>
      <c r="D84" s="56"/>
      <c r="E84" s="56"/>
      <c r="F84" s="57"/>
    </row>
    <row r="85" spans="2:6" s="58" customFormat="1">
      <c r="B85" s="59"/>
      <c r="D85" s="56"/>
      <c r="E85" s="56"/>
      <c r="F85" s="57"/>
    </row>
    <row r="86" spans="2:6" s="58" customFormat="1">
      <c r="B86" s="59"/>
      <c r="D86" s="56"/>
      <c r="E86" s="56"/>
      <c r="F86" s="57"/>
    </row>
    <row r="87" spans="2:6" s="58" customFormat="1">
      <c r="B87" s="59"/>
      <c r="D87" s="56"/>
      <c r="E87" s="56"/>
      <c r="F87" s="57"/>
    </row>
    <row r="88" spans="2:6" s="58" customFormat="1">
      <c r="B88" s="59"/>
      <c r="D88" s="56"/>
      <c r="E88" s="56"/>
      <c r="F88" s="57"/>
    </row>
    <row r="89" spans="2:6" s="58" customFormat="1">
      <c r="B89" s="59"/>
      <c r="D89" s="56"/>
      <c r="E89" s="56"/>
      <c r="F89" s="57"/>
    </row>
    <row r="90" spans="2:6" s="58" customFormat="1">
      <c r="B90" s="59"/>
      <c r="D90" s="56"/>
      <c r="E90" s="56"/>
      <c r="F90" s="57"/>
    </row>
    <row r="91" spans="2:6" s="58" customFormat="1">
      <c r="B91" s="59"/>
      <c r="D91" s="56"/>
      <c r="E91" s="56"/>
      <c r="F91" s="57"/>
    </row>
    <row r="92" spans="2:6" s="58" customFormat="1">
      <c r="B92" s="59"/>
      <c r="D92" s="56"/>
      <c r="E92" s="56"/>
      <c r="F92" s="57"/>
    </row>
    <row r="93" spans="2:6" s="58" customFormat="1">
      <c r="B93" s="59"/>
      <c r="D93" s="56"/>
      <c r="E93" s="56"/>
      <c r="F93" s="57"/>
    </row>
    <row r="99" spans="2:6" s="58" customFormat="1">
      <c r="B99" s="97"/>
      <c r="D99" s="56"/>
      <c r="E99" s="56"/>
      <c r="F99" s="57"/>
    </row>
    <row r="100" spans="2:6" s="58" customFormat="1">
      <c r="B100" s="97"/>
      <c r="D100" s="56"/>
      <c r="E100" s="56"/>
      <c r="F100" s="57"/>
    </row>
    <row r="101" spans="2:6" s="58" customFormat="1">
      <c r="B101" s="97"/>
      <c r="D101" s="56"/>
      <c r="E101" s="56"/>
      <c r="F101" s="57"/>
    </row>
    <row r="103" spans="2:6" s="58" customFormat="1">
      <c r="B103" s="97"/>
      <c r="D103" s="56"/>
      <c r="E103" s="56"/>
      <c r="F103" s="57"/>
    </row>
    <row r="104" spans="2:6" s="58" customFormat="1">
      <c r="B104" s="97"/>
      <c r="D104" s="56"/>
      <c r="E104" s="56"/>
      <c r="F104" s="57"/>
    </row>
    <row r="105" spans="2:6" s="58" customFormat="1">
      <c r="B105" s="97"/>
      <c r="D105" s="56"/>
      <c r="E105" s="56"/>
      <c r="F105" s="57"/>
    </row>
    <row r="106" spans="2:6" s="58" customFormat="1">
      <c r="B106" s="97"/>
      <c r="D106" s="56"/>
      <c r="E106" s="56"/>
      <c r="F106" s="57"/>
    </row>
    <row r="109" spans="2:6" s="58" customFormat="1">
      <c r="B109" s="98"/>
      <c r="D109" s="56"/>
      <c r="E109" s="56"/>
      <c r="F109" s="57"/>
    </row>
    <row r="110" spans="2:6" s="58" customFormat="1">
      <c r="B110" s="98"/>
      <c r="D110" s="56"/>
      <c r="E110" s="56"/>
      <c r="F110" s="57"/>
    </row>
    <row r="111" spans="2:6" s="58" customFormat="1">
      <c r="B111" s="98"/>
      <c r="D111" s="56"/>
      <c r="E111" s="56"/>
      <c r="F111" s="57"/>
    </row>
    <row r="112" spans="2:6" s="58" customFormat="1">
      <c r="B112" s="98"/>
      <c r="D112" s="56"/>
      <c r="E112" s="56"/>
      <c r="F112" s="57"/>
    </row>
    <row r="113" spans="2:6" s="58" customFormat="1">
      <c r="B113" s="98"/>
      <c r="D113" s="56"/>
      <c r="E113" s="56"/>
      <c r="F113" s="57"/>
    </row>
    <row r="115" spans="2:6" s="58" customFormat="1">
      <c r="B115" s="98"/>
      <c r="D115" s="56"/>
      <c r="E115" s="56"/>
      <c r="F115" s="57"/>
    </row>
    <row r="116" spans="2:6" s="58" customFormat="1">
      <c r="B116" s="98"/>
      <c r="D116" s="56"/>
      <c r="E116" s="56"/>
      <c r="F116" s="57"/>
    </row>
    <row r="117" spans="2:6" s="58" customFormat="1">
      <c r="B117" s="98"/>
      <c r="D117" s="56"/>
      <c r="E117" s="56"/>
      <c r="F117" s="57"/>
    </row>
    <row r="118" spans="2:6" s="58" customFormat="1">
      <c r="B118" s="98"/>
      <c r="D118" s="56"/>
      <c r="E118" s="56"/>
      <c r="F118" s="57"/>
    </row>
    <row r="119" spans="2:6" s="58" customFormat="1">
      <c r="B119" s="98"/>
      <c r="D119" s="56"/>
      <c r="E119" s="56"/>
      <c r="F119" s="57"/>
    </row>
    <row r="122" spans="2:6" s="58" customFormat="1">
      <c r="B122" s="97"/>
      <c r="D122" s="56"/>
      <c r="E122" s="56"/>
      <c r="F122" s="57"/>
    </row>
    <row r="123" spans="2:6" s="58" customFormat="1">
      <c r="B123" s="97"/>
      <c r="D123" s="56"/>
      <c r="E123" s="56"/>
      <c r="F123" s="57"/>
    </row>
    <row r="124" spans="2:6" s="58" customFormat="1">
      <c r="B124" s="97"/>
      <c r="D124" s="56"/>
      <c r="E124" s="56"/>
      <c r="F124" s="57"/>
    </row>
    <row r="125" spans="2:6" s="58" customFormat="1">
      <c r="B125" s="99"/>
      <c r="D125" s="56"/>
      <c r="E125" s="56"/>
      <c r="F125" s="57"/>
    </row>
    <row r="127" spans="2:6">
      <c r="B127" s="100"/>
    </row>
    <row r="128" spans="2:6">
      <c r="B128" s="100"/>
    </row>
    <row r="129" spans="2:6">
      <c r="B129" s="100"/>
    </row>
    <row r="130" spans="2:6">
      <c r="B130" s="100"/>
    </row>
    <row r="135" spans="2:6">
      <c r="B135" s="101"/>
    </row>
    <row r="136" spans="2:6">
      <c r="B136" s="102"/>
    </row>
    <row r="137" spans="2:6">
      <c r="B137" s="85" t="s">
        <v>42</v>
      </c>
    </row>
    <row r="138" spans="2:6">
      <c r="B138" s="89" t="e">
        <f>#REF!*#REF!*#REF!</f>
        <v>#REF!</v>
      </c>
    </row>
    <row r="139" spans="2:6">
      <c r="B139" s="89" t="e">
        <f>#REF!*#REF!*#REF!</f>
        <v>#REF!</v>
      </c>
    </row>
    <row r="140" spans="2:6">
      <c r="B140" s="89" t="e">
        <f>#REF!*#REF!*#REF!</f>
        <v>#REF!</v>
      </c>
    </row>
    <row r="141" spans="2:6">
      <c r="B141" s="89" t="e">
        <f>#REF!*#REF!*#REF!</f>
        <v>#REF!</v>
      </c>
    </row>
    <row r="142" spans="2:6">
      <c r="B142" s="89" t="e">
        <f>#REF!*#REF!*#REF!</f>
        <v>#REF!</v>
      </c>
      <c r="D142" s="56" t="s">
        <v>22</v>
      </c>
    </row>
    <row r="143" spans="2:6" s="58" customFormat="1">
      <c r="B143" s="103" t="e">
        <f>SUM(B138:B142)</f>
        <v>#REF!</v>
      </c>
      <c r="D143" s="56"/>
      <c r="E143" s="56"/>
      <c r="F143" s="57"/>
    </row>
    <row r="144" spans="2:6" s="58" customFormat="1">
      <c r="B144" s="104"/>
      <c r="D144" s="56"/>
      <c r="E144" s="56"/>
      <c r="F144" s="57"/>
    </row>
    <row r="146" spans="2:6" s="58" customFormat="1">
      <c r="B146" s="102"/>
      <c r="D146" s="56"/>
      <c r="E146" s="56"/>
      <c r="F146" s="57"/>
    </row>
    <row r="147" spans="2:6" s="58" customFormat="1">
      <c r="B147" s="85" t="s">
        <v>42</v>
      </c>
      <c r="D147" s="56"/>
      <c r="E147" s="56"/>
      <c r="F147" s="57"/>
    </row>
    <row r="148" spans="2:6" s="58" customFormat="1">
      <c r="B148" s="89" t="e">
        <f>#REF!*#REF!*#REF!</f>
        <v>#REF!</v>
      </c>
      <c r="D148" s="56"/>
      <c r="E148" s="56"/>
      <c r="F148" s="57"/>
    </row>
    <row r="149" spans="2:6" s="58" customFormat="1">
      <c r="B149" s="89" t="e">
        <f>#REF!*#REF!*#REF!</f>
        <v>#REF!</v>
      </c>
      <c r="D149" s="56"/>
      <c r="E149" s="56"/>
      <c r="F149" s="57"/>
    </row>
    <row r="150" spans="2:6" s="58" customFormat="1">
      <c r="B150" s="89" t="e">
        <f>#REF!*#REF!*#REF!</f>
        <v>#REF!</v>
      </c>
      <c r="D150" s="56"/>
      <c r="E150" s="56"/>
      <c r="F150" s="57"/>
    </row>
    <row r="151" spans="2:6" s="58" customFormat="1">
      <c r="B151" s="89" t="e">
        <f>#REF!*#REF!*#REF!</f>
        <v>#REF!</v>
      </c>
      <c r="D151" s="56"/>
      <c r="E151" s="56"/>
      <c r="F151" s="57"/>
    </row>
    <row r="152" spans="2:6" s="58" customFormat="1">
      <c r="B152" s="89" t="e">
        <f>#REF!*#REF!*#REF!</f>
        <v>#REF!</v>
      </c>
      <c r="D152" s="56"/>
      <c r="E152" s="56"/>
      <c r="F152" s="57"/>
    </row>
    <row r="153" spans="2:6" s="58" customFormat="1">
      <c r="B153" s="103" t="e">
        <f>SUM(B148:B152)</f>
        <v>#REF!</v>
      </c>
      <c r="D153" s="56"/>
      <c r="E153" s="56"/>
      <c r="F153" s="57"/>
    </row>
  </sheetData>
  <sheetProtection algorithmName="SHA-512" hashValue="hATdaLaaOclj1ebMPA6oF3y9GjD5O11gMKIJ3Zi7ycyYN+lv8nTlbrJn5VCog1wNwpaccLM360MS3JMJ8XW2Rw==" saltValue="kK3wQvVsvMv6ftq/bHf30A==" spinCount="100000" sheet="1" objects="1" scenarios="1"/>
  <mergeCells count="5">
    <mergeCell ref="C66:D66"/>
    <mergeCell ref="E5:F5"/>
    <mergeCell ref="C50:G50"/>
    <mergeCell ref="C51:G51"/>
    <mergeCell ref="C65:D65"/>
  </mergeCells>
  <pageMargins left="0.7" right="0.7" top="0.75" bottom="0.75" header="0.3" footer="0.3"/>
  <pageSetup paperSize="9" scale="5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60E59-C609-4DCA-B434-5E4485010B94}">
  <sheetPr>
    <pageSetUpPr fitToPage="1"/>
  </sheetPr>
  <dimension ref="B3:H157"/>
  <sheetViews>
    <sheetView view="pageBreakPreview" zoomScaleNormal="100" zoomScaleSheetLayoutView="100" workbookViewId="0"/>
  </sheetViews>
  <sheetFormatPr defaultColWidth="9.28515625" defaultRowHeight="14.1"/>
  <cols>
    <col min="1" max="1" width="9.28515625" style="56"/>
    <col min="2" max="2" width="9.28515625" style="56" bestFit="1" customWidth="1"/>
    <col min="3" max="3" width="7.5703125" style="58" customWidth="1"/>
    <col min="4" max="4" width="55.28515625" style="56" customWidth="1"/>
    <col min="5" max="5" width="34.140625" style="56" customWidth="1"/>
    <col min="6" max="6" width="23.5703125" style="57" customWidth="1"/>
    <col min="7" max="7" width="15.85546875" style="58" bestFit="1" customWidth="1"/>
    <col min="8" max="8" width="20.85546875" style="56" bestFit="1" customWidth="1"/>
    <col min="9" max="9" width="44.7109375" style="56" customWidth="1"/>
    <col min="10" max="10" width="23.140625" style="56" customWidth="1"/>
    <col min="11" max="12" width="4.7109375" style="56" customWidth="1"/>
    <col min="13" max="16384" width="9.28515625" style="56"/>
  </cols>
  <sheetData>
    <row r="3" spans="2:8">
      <c r="B3" s="60" t="s">
        <v>176</v>
      </c>
      <c r="C3" s="82" t="s">
        <v>177</v>
      </c>
    </row>
    <row r="4" spans="2:8">
      <c r="B4" s="60" t="s">
        <v>178</v>
      </c>
      <c r="C4" s="82" t="s">
        <v>179</v>
      </c>
    </row>
    <row r="5" spans="2:8" ht="28.35">
      <c r="B5" s="59"/>
      <c r="C5" s="64" t="s">
        <v>3</v>
      </c>
      <c r="D5" s="64" t="s">
        <v>112</v>
      </c>
      <c r="E5" s="161" t="s">
        <v>113</v>
      </c>
      <c r="F5" s="161"/>
      <c r="G5" s="85" t="s">
        <v>114</v>
      </c>
      <c r="H5" s="113" t="s">
        <v>93</v>
      </c>
    </row>
    <row r="6" spans="2:8">
      <c r="B6" s="59"/>
      <c r="C6" s="89"/>
      <c r="D6" s="79" t="s">
        <v>115</v>
      </c>
      <c r="E6" s="63"/>
      <c r="F6" s="63"/>
      <c r="G6" s="89"/>
      <c r="H6" s="92" t="s">
        <v>180</v>
      </c>
    </row>
    <row r="7" spans="2:8">
      <c r="B7" s="59"/>
      <c r="C7" s="89">
        <v>1</v>
      </c>
      <c r="D7" s="88" t="s">
        <v>117</v>
      </c>
      <c r="E7" s="120"/>
      <c r="F7" s="94" t="s">
        <v>118</v>
      </c>
      <c r="G7" s="89">
        <v>4.9000000000000004</v>
      </c>
      <c r="H7" s="68">
        <f>E7*G7</f>
        <v>0</v>
      </c>
    </row>
    <row r="8" spans="2:8">
      <c r="B8" s="59"/>
      <c r="C8" s="89">
        <v>2</v>
      </c>
      <c r="D8" s="88" t="s">
        <v>62</v>
      </c>
      <c r="E8" s="120"/>
      <c r="F8" s="94" t="s">
        <v>118</v>
      </c>
      <c r="G8" s="89">
        <v>4.9000000000000004</v>
      </c>
      <c r="H8" s="68">
        <f t="shared" ref="H8:H11" si="0">E8*G8</f>
        <v>0</v>
      </c>
    </row>
    <row r="9" spans="2:8">
      <c r="B9" s="59"/>
      <c r="C9" s="89">
        <v>3</v>
      </c>
      <c r="D9" s="88" t="s">
        <v>64</v>
      </c>
      <c r="E9" s="120"/>
      <c r="F9" s="94" t="s">
        <v>118</v>
      </c>
      <c r="G9" s="89">
        <v>4.9000000000000004</v>
      </c>
      <c r="H9" s="68">
        <f t="shared" si="0"/>
        <v>0</v>
      </c>
    </row>
    <row r="10" spans="2:8">
      <c r="B10" s="59"/>
      <c r="C10" s="89">
        <v>4</v>
      </c>
      <c r="D10" s="88" t="s">
        <v>119</v>
      </c>
      <c r="E10" s="120"/>
      <c r="F10" s="94" t="s">
        <v>118</v>
      </c>
      <c r="G10" s="89">
        <v>4.9000000000000004</v>
      </c>
      <c r="H10" s="68">
        <f t="shared" si="0"/>
        <v>0</v>
      </c>
    </row>
    <row r="11" spans="2:8">
      <c r="B11" s="59"/>
      <c r="C11" s="89">
        <v>5</v>
      </c>
      <c r="D11" s="88" t="s">
        <v>66</v>
      </c>
      <c r="E11" s="120"/>
      <c r="F11" s="94" t="s">
        <v>118</v>
      </c>
      <c r="G11" s="89">
        <v>4.9000000000000004</v>
      </c>
      <c r="H11" s="68">
        <f t="shared" si="0"/>
        <v>0</v>
      </c>
    </row>
    <row r="12" spans="2:8">
      <c r="B12" s="59"/>
      <c r="C12" s="89">
        <v>6</v>
      </c>
      <c r="D12" s="88" t="s">
        <v>120</v>
      </c>
      <c r="E12" s="120"/>
      <c r="F12" s="94" t="s">
        <v>118</v>
      </c>
      <c r="G12" s="89">
        <v>4.9000000000000004</v>
      </c>
      <c r="H12" s="68">
        <f>E12*G12</f>
        <v>0</v>
      </c>
    </row>
    <row r="13" spans="2:8">
      <c r="B13" s="59"/>
      <c r="C13" s="89"/>
      <c r="D13" s="96" t="s">
        <v>121</v>
      </c>
      <c r="E13" s="63"/>
      <c r="F13" s="94"/>
      <c r="G13" s="89"/>
      <c r="H13" s="63"/>
    </row>
    <row r="14" spans="2:8">
      <c r="B14" s="59"/>
      <c r="C14" s="89">
        <v>7</v>
      </c>
      <c r="D14" s="88" t="s">
        <v>122</v>
      </c>
      <c r="E14" s="120"/>
      <c r="F14" s="94" t="s">
        <v>118</v>
      </c>
      <c r="G14" s="89">
        <v>4.9000000000000004</v>
      </c>
      <c r="H14" s="68">
        <f t="shared" ref="H14:H49" si="1">E14*G14</f>
        <v>0</v>
      </c>
    </row>
    <row r="15" spans="2:8">
      <c r="B15" s="59"/>
      <c r="C15" s="89">
        <v>8</v>
      </c>
      <c r="D15" s="88" t="s">
        <v>123</v>
      </c>
      <c r="E15" s="120"/>
      <c r="F15" s="94" t="s">
        <v>118</v>
      </c>
      <c r="G15" s="89">
        <v>4.9000000000000004</v>
      </c>
      <c r="H15" s="68">
        <f t="shared" si="1"/>
        <v>0</v>
      </c>
    </row>
    <row r="16" spans="2:8">
      <c r="B16" s="59"/>
      <c r="C16" s="89">
        <v>9</v>
      </c>
      <c r="D16" s="88" t="s">
        <v>124</v>
      </c>
      <c r="E16" s="120"/>
      <c r="F16" s="94" t="s">
        <v>118</v>
      </c>
      <c r="G16" s="89">
        <v>4.9000000000000004</v>
      </c>
      <c r="H16" s="68">
        <f t="shared" si="1"/>
        <v>0</v>
      </c>
    </row>
    <row r="17" spans="2:8">
      <c r="B17" s="59"/>
      <c r="C17" s="89">
        <v>10</v>
      </c>
      <c r="D17" s="88" t="s">
        <v>125</v>
      </c>
      <c r="E17" s="120"/>
      <c r="F17" s="94" t="s">
        <v>118</v>
      </c>
      <c r="G17" s="89">
        <v>4.9000000000000004</v>
      </c>
      <c r="H17" s="68">
        <f t="shared" si="1"/>
        <v>0</v>
      </c>
    </row>
    <row r="18" spans="2:8">
      <c r="B18" s="59"/>
      <c r="C18" s="89">
        <v>11</v>
      </c>
      <c r="D18" s="88" t="s">
        <v>126</v>
      </c>
      <c r="E18" s="120"/>
      <c r="F18" s="94" t="s">
        <v>118</v>
      </c>
      <c r="G18" s="89">
        <v>4.9000000000000004</v>
      </c>
      <c r="H18" s="68">
        <f t="shared" si="1"/>
        <v>0</v>
      </c>
    </row>
    <row r="19" spans="2:8">
      <c r="B19" s="59"/>
      <c r="C19" s="89">
        <v>12</v>
      </c>
      <c r="D19" s="88" t="s">
        <v>127</v>
      </c>
      <c r="E19" s="120"/>
      <c r="F19" s="94" t="s">
        <v>118</v>
      </c>
      <c r="G19" s="89">
        <v>4.9000000000000004</v>
      </c>
      <c r="H19" s="68">
        <f t="shared" si="1"/>
        <v>0</v>
      </c>
    </row>
    <row r="20" spans="2:8">
      <c r="B20" s="59"/>
      <c r="C20" s="89">
        <v>13</v>
      </c>
      <c r="D20" s="88" t="s">
        <v>128</v>
      </c>
      <c r="E20" s="120"/>
      <c r="F20" s="94" t="s">
        <v>118</v>
      </c>
      <c r="G20" s="89">
        <v>4.9000000000000004</v>
      </c>
      <c r="H20" s="68">
        <f t="shared" si="1"/>
        <v>0</v>
      </c>
    </row>
    <row r="21" spans="2:8">
      <c r="B21" s="59"/>
      <c r="C21" s="89">
        <v>14</v>
      </c>
      <c r="D21" s="88" t="s">
        <v>129</v>
      </c>
      <c r="E21" s="120"/>
      <c r="F21" s="94" t="s">
        <v>118</v>
      </c>
      <c r="G21" s="89">
        <v>4.9000000000000004</v>
      </c>
      <c r="H21" s="68">
        <f t="shared" si="1"/>
        <v>0</v>
      </c>
    </row>
    <row r="22" spans="2:8">
      <c r="B22" s="59"/>
      <c r="C22" s="89">
        <v>15</v>
      </c>
      <c r="D22" s="88" t="s">
        <v>130</v>
      </c>
      <c r="E22" s="120"/>
      <c r="F22" s="94" t="s">
        <v>118</v>
      </c>
      <c r="G22" s="89">
        <v>4.9000000000000004</v>
      </c>
      <c r="H22" s="68">
        <f t="shared" si="1"/>
        <v>0</v>
      </c>
    </row>
    <row r="23" spans="2:8">
      <c r="B23" s="59"/>
      <c r="C23" s="89">
        <v>16</v>
      </c>
      <c r="D23" s="88" t="s">
        <v>131</v>
      </c>
      <c r="E23" s="120"/>
      <c r="F23" s="94" t="s">
        <v>118</v>
      </c>
      <c r="G23" s="89">
        <v>4.9000000000000004</v>
      </c>
      <c r="H23" s="68">
        <f t="shared" si="1"/>
        <v>0</v>
      </c>
    </row>
    <row r="24" spans="2:8" ht="70.7">
      <c r="B24" s="59"/>
      <c r="C24" s="89">
        <v>17</v>
      </c>
      <c r="D24" s="88" t="s">
        <v>132</v>
      </c>
      <c r="E24" s="120"/>
      <c r="F24" s="94" t="s">
        <v>118</v>
      </c>
      <c r="G24" s="89">
        <v>4.9000000000000004</v>
      </c>
      <c r="H24" s="68">
        <f t="shared" si="1"/>
        <v>0</v>
      </c>
    </row>
    <row r="25" spans="2:8">
      <c r="B25" s="59"/>
      <c r="C25" s="89">
        <v>18</v>
      </c>
      <c r="D25" s="88" t="s">
        <v>133</v>
      </c>
      <c r="E25" s="120"/>
      <c r="F25" s="94" t="s">
        <v>118</v>
      </c>
      <c r="G25" s="89">
        <v>4.9000000000000004</v>
      </c>
      <c r="H25" s="68">
        <f t="shared" si="1"/>
        <v>0</v>
      </c>
    </row>
    <row r="26" spans="2:8">
      <c r="B26" s="59"/>
      <c r="C26" s="89">
        <v>19</v>
      </c>
      <c r="D26" s="88" t="s">
        <v>134</v>
      </c>
      <c r="E26" s="120"/>
      <c r="F26" s="94" t="s">
        <v>118</v>
      </c>
      <c r="G26" s="89">
        <v>4.9000000000000004</v>
      </c>
      <c r="H26" s="68">
        <f t="shared" si="1"/>
        <v>0</v>
      </c>
    </row>
    <row r="27" spans="2:8">
      <c r="B27" s="59"/>
      <c r="C27" s="89">
        <v>20</v>
      </c>
      <c r="D27" s="88" t="s">
        <v>135</v>
      </c>
      <c r="E27" s="120"/>
      <c r="F27" s="94" t="s">
        <v>118</v>
      </c>
      <c r="G27" s="89">
        <v>4.9000000000000004</v>
      </c>
      <c r="H27" s="68">
        <f t="shared" si="1"/>
        <v>0</v>
      </c>
    </row>
    <row r="28" spans="2:8" ht="28.35">
      <c r="B28" s="59"/>
      <c r="C28" s="89">
        <v>21</v>
      </c>
      <c r="D28" s="88" t="s">
        <v>136</v>
      </c>
      <c r="E28" s="120"/>
      <c r="F28" s="94" t="s">
        <v>118</v>
      </c>
      <c r="G28" s="89">
        <v>4.9000000000000004</v>
      </c>
      <c r="H28" s="68">
        <f t="shared" si="1"/>
        <v>0</v>
      </c>
    </row>
    <row r="29" spans="2:8">
      <c r="B29" s="59"/>
      <c r="C29" s="89">
        <v>22</v>
      </c>
      <c r="D29" s="88" t="s">
        <v>137</v>
      </c>
      <c r="E29" s="120"/>
      <c r="F29" s="94" t="s">
        <v>118</v>
      </c>
      <c r="G29" s="89">
        <v>4.9000000000000004</v>
      </c>
      <c r="H29" s="68">
        <f t="shared" si="1"/>
        <v>0</v>
      </c>
    </row>
    <row r="30" spans="2:8">
      <c r="B30" s="59"/>
      <c r="C30" s="89">
        <v>23</v>
      </c>
      <c r="D30" s="88" t="s">
        <v>138</v>
      </c>
      <c r="E30" s="120"/>
      <c r="F30" s="94" t="s">
        <v>118</v>
      </c>
      <c r="G30" s="89">
        <v>4.9000000000000004</v>
      </c>
      <c r="H30" s="68">
        <f t="shared" si="1"/>
        <v>0</v>
      </c>
    </row>
    <row r="31" spans="2:8">
      <c r="B31" s="59"/>
      <c r="C31" s="89">
        <v>24</v>
      </c>
      <c r="D31" s="88" t="s">
        <v>139</v>
      </c>
      <c r="E31" s="120"/>
      <c r="F31" s="94" t="s">
        <v>118</v>
      </c>
      <c r="G31" s="89">
        <v>4.9000000000000004</v>
      </c>
      <c r="H31" s="68">
        <f t="shared" si="1"/>
        <v>0</v>
      </c>
    </row>
    <row r="32" spans="2:8">
      <c r="B32" s="59"/>
      <c r="C32" s="89">
        <v>25</v>
      </c>
      <c r="D32" s="88" t="s">
        <v>140</v>
      </c>
      <c r="E32" s="120"/>
      <c r="F32" s="94" t="s">
        <v>118</v>
      </c>
      <c r="G32" s="89">
        <v>4.9000000000000004</v>
      </c>
      <c r="H32" s="68">
        <f t="shared" si="1"/>
        <v>0</v>
      </c>
    </row>
    <row r="33" spans="2:8">
      <c r="B33" s="59"/>
      <c r="C33" s="89">
        <v>26</v>
      </c>
      <c r="D33" s="88" t="s">
        <v>141</v>
      </c>
      <c r="E33" s="120"/>
      <c r="F33" s="94" t="s">
        <v>118</v>
      </c>
      <c r="G33" s="89">
        <v>4.9000000000000004</v>
      </c>
      <c r="H33" s="68">
        <f t="shared" si="1"/>
        <v>0</v>
      </c>
    </row>
    <row r="34" spans="2:8">
      <c r="B34" s="59"/>
      <c r="C34" s="89">
        <v>27</v>
      </c>
      <c r="D34" s="88" t="s">
        <v>142</v>
      </c>
      <c r="E34" s="120"/>
      <c r="F34" s="94" t="s">
        <v>118</v>
      </c>
      <c r="G34" s="89">
        <v>4.9000000000000004</v>
      </c>
      <c r="H34" s="68">
        <f t="shared" si="1"/>
        <v>0</v>
      </c>
    </row>
    <row r="35" spans="2:8">
      <c r="B35" s="59"/>
      <c r="C35" s="89">
        <v>28</v>
      </c>
      <c r="D35" s="88" t="s">
        <v>143</v>
      </c>
      <c r="E35" s="120"/>
      <c r="F35" s="94" t="s">
        <v>118</v>
      </c>
      <c r="G35" s="89">
        <v>4.9000000000000004</v>
      </c>
      <c r="H35" s="68">
        <f t="shared" si="1"/>
        <v>0</v>
      </c>
    </row>
    <row r="36" spans="2:8">
      <c r="B36" s="59"/>
      <c r="C36" s="89">
        <v>29</v>
      </c>
      <c r="D36" s="88" t="s">
        <v>144</v>
      </c>
      <c r="E36" s="120"/>
      <c r="F36" s="94" t="s">
        <v>118</v>
      </c>
      <c r="G36" s="89">
        <v>4.9000000000000004</v>
      </c>
      <c r="H36" s="68">
        <f t="shared" si="1"/>
        <v>0</v>
      </c>
    </row>
    <row r="37" spans="2:8">
      <c r="B37" s="59"/>
      <c r="C37" s="89">
        <v>30</v>
      </c>
      <c r="D37" s="88" t="s">
        <v>145</v>
      </c>
      <c r="E37" s="120"/>
      <c r="F37" s="94" t="s">
        <v>118</v>
      </c>
      <c r="G37" s="89">
        <v>4.9000000000000004</v>
      </c>
      <c r="H37" s="68">
        <f t="shared" si="1"/>
        <v>0</v>
      </c>
    </row>
    <row r="38" spans="2:8">
      <c r="B38" s="59"/>
      <c r="C38" s="89">
        <v>31</v>
      </c>
      <c r="D38" s="88" t="s">
        <v>146</v>
      </c>
      <c r="E38" s="120"/>
      <c r="F38" s="94" t="s">
        <v>118</v>
      </c>
      <c r="G38" s="89">
        <v>4.9000000000000004</v>
      </c>
      <c r="H38" s="68">
        <f t="shared" si="1"/>
        <v>0</v>
      </c>
    </row>
    <row r="39" spans="2:8" ht="84.95">
      <c r="B39" s="59"/>
      <c r="C39" s="89">
        <v>32</v>
      </c>
      <c r="D39" s="88" t="s">
        <v>147</v>
      </c>
      <c r="E39" s="120"/>
      <c r="F39" s="94" t="s">
        <v>118</v>
      </c>
      <c r="G39" s="89">
        <v>4.9000000000000004</v>
      </c>
      <c r="H39" s="68">
        <f t="shared" si="1"/>
        <v>0</v>
      </c>
    </row>
    <row r="40" spans="2:8">
      <c r="B40" s="59"/>
      <c r="C40" s="89">
        <v>33</v>
      </c>
      <c r="D40" s="88" t="s">
        <v>148</v>
      </c>
      <c r="E40" s="120"/>
      <c r="F40" s="94" t="s">
        <v>118</v>
      </c>
      <c r="G40" s="89">
        <v>4.9000000000000004</v>
      </c>
      <c r="H40" s="68">
        <f t="shared" si="1"/>
        <v>0</v>
      </c>
    </row>
    <row r="41" spans="2:8">
      <c r="B41" s="59"/>
      <c r="C41" s="89">
        <v>34</v>
      </c>
      <c r="D41" s="88" t="s">
        <v>149</v>
      </c>
      <c r="E41" s="120"/>
      <c r="F41" s="94" t="s">
        <v>118</v>
      </c>
      <c r="G41" s="89">
        <v>4.9000000000000004</v>
      </c>
      <c r="H41" s="68">
        <f t="shared" si="1"/>
        <v>0</v>
      </c>
    </row>
    <row r="42" spans="2:8">
      <c r="B42" s="59"/>
      <c r="C42" s="89">
        <v>35</v>
      </c>
      <c r="D42" s="88" t="s">
        <v>150</v>
      </c>
      <c r="E42" s="120"/>
      <c r="F42" s="94" t="s">
        <v>118</v>
      </c>
      <c r="G42" s="89">
        <v>4.9000000000000004</v>
      </c>
      <c r="H42" s="68">
        <f t="shared" si="1"/>
        <v>0</v>
      </c>
    </row>
    <row r="43" spans="2:8">
      <c r="B43" s="59"/>
      <c r="C43" s="89">
        <v>36</v>
      </c>
      <c r="D43" s="88" t="s">
        <v>151</v>
      </c>
      <c r="E43" s="120"/>
      <c r="F43" s="94" t="s">
        <v>118</v>
      </c>
      <c r="G43" s="89">
        <v>4.9000000000000004</v>
      </c>
      <c r="H43" s="68">
        <f t="shared" si="1"/>
        <v>0</v>
      </c>
    </row>
    <row r="44" spans="2:8">
      <c r="B44" s="59"/>
      <c r="C44" s="89">
        <v>37</v>
      </c>
      <c r="D44" s="88" t="s">
        <v>152</v>
      </c>
      <c r="E44" s="120"/>
      <c r="F44" s="94" t="s">
        <v>118</v>
      </c>
      <c r="G44" s="89">
        <v>4.9000000000000004</v>
      </c>
      <c r="H44" s="68">
        <f t="shared" si="1"/>
        <v>0</v>
      </c>
    </row>
    <row r="45" spans="2:8">
      <c r="B45" s="59"/>
      <c r="C45" s="89">
        <v>38</v>
      </c>
      <c r="D45" s="95" t="s">
        <v>153</v>
      </c>
      <c r="E45" s="120"/>
      <c r="F45" s="94" t="s">
        <v>118</v>
      </c>
      <c r="G45" s="89">
        <v>4.9000000000000004</v>
      </c>
      <c r="H45" s="68">
        <f t="shared" ref="H45:H46" si="2">E45*G45</f>
        <v>0</v>
      </c>
    </row>
    <row r="46" spans="2:8">
      <c r="B46" s="59"/>
      <c r="C46" s="89">
        <v>39</v>
      </c>
      <c r="D46" s="95" t="s">
        <v>154</v>
      </c>
      <c r="E46" s="120"/>
      <c r="F46" s="94" t="s">
        <v>118</v>
      </c>
      <c r="G46" s="89">
        <v>4.9000000000000004</v>
      </c>
      <c r="H46" s="68">
        <f t="shared" si="2"/>
        <v>0</v>
      </c>
    </row>
    <row r="47" spans="2:8">
      <c r="B47" s="59"/>
      <c r="C47" s="89">
        <v>40</v>
      </c>
      <c r="D47" s="88" t="s">
        <v>155</v>
      </c>
      <c r="E47" s="120"/>
      <c r="F47" s="94" t="s">
        <v>118</v>
      </c>
      <c r="G47" s="89">
        <v>4.9000000000000004</v>
      </c>
      <c r="H47" s="68">
        <f t="shared" si="1"/>
        <v>0</v>
      </c>
    </row>
    <row r="48" spans="2:8" ht="42.4">
      <c r="B48" s="59"/>
      <c r="C48" s="89">
        <v>41</v>
      </c>
      <c r="D48" s="88" t="s">
        <v>156</v>
      </c>
      <c r="E48" s="120"/>
      <c r="F48" s="94" t="s">
        <v>118</v>
      </c>
      <c r="G48" s="89">
        <v>4.9000000000000004</v>
      </c>
      <c r="H48" s="68">
        <f t="shared" si="1"/>
        <v>0</v>
      </c>
    </row>
    <row r="49" spans="2:8">
      <c r="B49" s="59"/>
      <c r="C49" s="89">
        <v>42</v>
      </c>
      <c r="D49" s="114" t="s">
        <v>67</v>
      </c>
      <c r="E49" s="120"/>
      <c r="F49" s="94" t="s">
        <v>118</v>
      </c>
      <c r="G49" s="89">
        <v>4.9000000000000004</v>
      </c>
      <c r="H49" s="68">
        <f t="shared" si="1"/>
        <v>0</v>
      </c>
    </row>
    <row r="50" spans="2:8" ht="18" customHeight="1">
      <c r="B50" s="59"/>
      <c r="C50" s="166" t="s">
        <v>181</v>
      </c>
      <c r="D50" s="166"/>
      <c r="E50" s="166"/>
      <c r="F50" s="166"/>
      <c r="G50" s="166"/>
      <c r="H50" s="91">
        <f>SUM(H7:H49)</f>
        <v>0</v>
      </c>
    </row>
    <row r="51" spans="2:8" ht="32.85" customHeight="1">
      <c r="B51" s="59"/>
      <c r="C51" s="167" t="s">
        <v>182</v>
      </c>
      <c r="D51" s="167"/>
      <c r="E51" s="167"/>
      <c r="F51" s="167"/>
      <c r="G51" s="167"/>
      <c r="H51" s="91">
        <f>DFP_DS_DSS!E52</f>
        <v>0</v>
      </c>
    </row>
    <row r="52" spans="2:8">
      <c r="B52" s="59"/>
    </row>
    <row r="53" spans="2:8">
      <c r="B53" s="59"/>
    </row>
    <row r="54" spans="2:8">
      <c r="B54" s="60" t="s">
        <v>183</v>
      </c>
      <c r="C54" s="82" t="s">
        <v>184</v>
      </c>
    </row>
    <row r="55" spans="2:8" ht="28.35">
      <c r="B55" s="59"/>
      <c r="C55" s="89" t="s">
        <v>161</v>
      </c>
      <c r="D55" s="64" t="s">
        <v>162</v>
      </c>
      <c r="E55" s="85" t="s">
        <v>163</v>
      </c>
      <c r="F55" s="57" t="s">
        <v>22</v>
      </c>
    </row>
    <row r="56" spans="2:8">
      <c r="B56" s="59"/>
      <c r="C56" s="89"/>
      <c r="D56" s="115" t="s">
        <v>185</v>
      </c>
      <c r="E56" s="63"/>
    </row>
    <row r="57" spans="2:8" ht="42.4">
      <c r="B57" s="59"/>
      <c r="C57" s="89">
        <v>1</v>
      </c>
      <c r="D57" s="88" t="s">
        <v>165</v>
      </c>
      <c r="E57" s="89">
        <f>SUM(E58:E60)</f>
        <v>0</v>
      </c>
      <c r="F57" s="57" t="s">
        <v>22</v>
      </c>
    </row>
    <row r="58" spans="2:8">
      <c r="B58" s="59"/>
      <c r="C58" s="89" t="s">
        <v>166</v>
      </c>
      <c r="D58" s="116" t="s">
        <v>167</v>
      </c>
      <c r="E58" s="120"/>
    </row>
    <row r="59" spans="2:8" ht="28.35">
      <c r="B59" s="59"/>
      <c r="C59" s="89" t="s">
        <v>168</v>
      </c>
      <c r="D59" s="116" t="s">
        <v>169</v>
      </c>
      <c r="E59" s="120"/>
    </row>
    <row r="60" spans="2:8">
      <c r="B60" s="59"/>
      <c r="C60" s="89" t="s">
        <v>170</v>
      </c>
      <c r="D60" s="116" t="s">
        <v>171</v>
      </c>
      <c r="E60" s="120"/>
    </row>
    <row r="61" spans="2:8">
      <c r="B61" s="59"/>
      <c r="C61" s="89">
        <v>2</v>
      </c>
      <c r="D61" s="94" t="s">
        <v>186</v>
      </c>
      <c r="E61" s="120"/>
    </row>
    <row r="62" spans="2:8">
      <c r="B62" s="59"/>
      <c r="C62" s="89">
        <v>3</v>
      </c>
      <c r="D62" s="94" t="s">
        <v>187</v>
      </c>
      <c r="E62" s="120"/>
    </row>
    <row r="63" spans="2:8">
      <c r="B63" s="59"/>
      <c r="C63" s="89">
        <v>4</v>
      </c>
      <c r="D63" s="94" t="s">
        <v>188</v>
      </c>
      <c r="E63" s="120"/>
    </row>
    <row r="64" spans="2:8">
      <c r="B64" s="59"/>
      <c r="C64" s="89">
        <v>5</v>
      </c>
      <c r="D64" s="94" t="s">
        <v>189</v>
      </c>
      <c r="E64" s="120"/>
    </row>
    <row r="65" spans="2:6">
      <c r="B65" s="59"/>
      <c r="C65" s="89">
        <v>6</v>
      </c>
      <c r="D65" s="94" t="s">
        <v>190</v>
      </c>
      <c r="E65" s="120"/>
    </row>
    <row r="66" spans="2:6">
      <c r="B66" s="59"/>
      <c r="C66" s="89">
        <v>7</v>
      </c>
      <c r="D66" s="94" t="s">
        <v>191</v>
      </c>
      <c r="E66" s="120"/>
    </row>
    <row r="67" spans="2:6" s="58" customFormat="1">
      <c r="B67" s="59"/>
      <c r="C67" s="89">
        <v>8</v>
      </c>
      <c r="D67" s="94" t="s">
        <v>192</v>
      </c>
      <c r="E67" s="120"/>
      <c r="F67" s="57"/>
    </row>
    <row r="68" spans="2:6" s="58" customFormat="1">
      <c r="B68" s="59"/>
      <c r="C68" s="89">
        <v>9</v>
      </c>
      <c r="D68" s="94" t="s">
        <v>193</v>
      </c>
      <c r="E68" s="120"/>
      <c r="F68" s="57"/>
    </row>
    <row r="69" spans="2:6" s="58" customFormat="1" ht="15" customHeight="1">
      <c r="B69" s="59"/>
      <c r="C69" s="167" t="s">
        <v>181</v>
      </c>
      <c r="D69" s="167"/>
      <c r="E69" s="91">
        <f>SUM(E58:E68)</f>
        <v>0</v>
      </c>
      <c r="F69" s="57"/>
    </row>
    <row r="70" spans="2:6" s="58" customFormat="1" ht="45" customHeight="1">
      <c r="B70" s="59"/>
      <c r="C70" s="165" t="s">
        <v>182</v>
      </c>
      <c r="D70" s="165"/>
      <c r="E70" s="91">
        <f>DFP_DS_DSS!E52</f>
        <v>0</v>
      </c>
      <c r="F70" s="57"/>
    </row>
    <row r="71" spans="2:6" s="58" customFormat="1">
      <c r="B71" s="59"/>
      <c r="D71" s="56"/>
      <c r="E71" s="56"/>
      <c r="F71" s="57"/>
    </row>
    <row r="72" spans="2:6" s="58" customFormat="1">
      <c r="B72" s="59"/>
      <c r="D72" s="56"/>
      <c r="E72" s="56"/>
      <c r="F72" s="57"/>
    </row>
    <row r="73" spans="2:6" s="58" customFormat="1">
      <c r="B73" s="59"/>
      <c r="D73" s="56"/>
      <c r="E73" s="56"/>
      <c r="F73" s="57"/>
    </row>
    <row r="74" spans="2:6" s="58" customFormat="1">
      <c r="B74" s="59"/>
      <c r="D74" s="56"/>
      <c r="E74" s="56"/>
      <c r="F74" s="57"/>
    </row>
    <row r="75" spans="2:6" s="58" customFormat="1">
      <c r="B75" s="59"/>
      <c r="D75" s="56"/>
      <c r="E75" s="56"/>
      <c r="F75" s="57"/>
    </row>
    <row r="76" spans="2:6" s="58" customFormat="1">
      <c r="B76" s="59"/>
      <c r="D76" s="56"/>
      <c r="E76" s="56"/>
      <c r="F76" s="57"/>
    </row>
    <row r="77" spans="2:6" s="58" customFormat="1">
      <c r="B77" s="59"/>
      <c r="D77" s="56"/>
      <c r="E77" s="56"/>
      <c r="F77" s="57"/>
    </row>
    <row r="78" spans="2:6" s="58" customFormat="1">
      <c r="B78" s="59"/>
      <c r="D78" s="56"/>
      <c r="E78" s="56"/>
      <c r="F78" s="57"/>
    </row>
    <row r="79" spans="2:6" s="58" customFormat="1">
      <c r="B79" s="59"/>
      <c r="D79" s="56"/>
      <c r="E79" s="56"/>
      <c r="F79" s="57"/>
    </row>
    <row r="80" spans="2:6" s="58" customFormat="1">
      <c r="B80" s="59"/>
      <c r="D80" s="56"/>
      <c r="E80" s="56"/>
      <c r="F80" s="57"/>
    </row>
    <row r="81" spans="2:6" s="58" customFormat="1">
      <c r="B81" s="59"/>
      <c r="D81" s="56"/>
      <c r="E81" s="56"/>
      <c r="F81" s="57"/>
    </row>
    <row r="82" spans="2:6" s="58" customFormat="1">
      <c r="B82" s="59"/>
      <c r="D82" s="56"/>
      <c r="E82" s="56"/>
      <c r="F82" s="57"/>
    </row>
    <row r="83" spans="2:6" s="58" customFormat="1">
      <c r="B83" s="59"/>
      <c r="D83" s="56"/>
      <c r="E83" s="56"/>
      <c r="F83" s="57"/>
    </row>
    <row r="84" spans="2:6" s="58" customFormat="1">
      <c r="B84" s="59"/>
      <c r="D84" s="56"/>
      <c r="E84" s="56"/>
      <c r="F84" s="57"/>
    </row>
    <row r="85" spans="2:6" s="58" customFormat="1">
      <c r="B85" s="59"/>
      <c r="D85" s="56"/>
      <c r="E85" s="56"/>
      <c r="F85" s="57"/>
    </row>
    <row r="86" spans="2:6" s="58" customFormat="1">
      <c r="B86" s="59"/>
      <c r="D86" s="56"/>
      <c r="E86" s="56"/>
      <c r="F86" s="57"/>
    </row>
    <row r="87" spans="2:6" s="58" customFormat="1">
      <c r="B87" s="59"/>
      <c r="D87" s="56"/>
      <c r="E87" s="56"/>
      <c r="F87" s="57"/>
    </row>
    <row r="88" spans="2:6" s="58" customFormat="1">
      <c r="B88" s="59"/>
      <c r="D88" s="56"/>
      <c r="E88" s="56"/>
      <c r="F88" s="57"/>
    </row>
    <row r="89" spans="2:6" s="58" customFormat="1">
      <c r="B89" s="59"/>
      <c r="D89" s="56"/>
      <c r="E89" s="56"/>
      <c r="F89" s="57"/>
    </row>
    <row r="90" spans="2:6" s="58" customFormat="1">
      <c r="B90" s="59"/>
      <c r="D90" s="56"/>
      <c r="E90" s="56"/>
      <c r="F90" s="57"/>
    </row>
    <row r="91" spans="2:6" s="58" customFormat="1">
      <c r="B91" s="59"/>
      <c r="D91" s="56"/>
      <c r="E91" s="56"/>
      <c r="F91" s="57"/>
    </row>
    <row r="92" spans="2:6" s="58" customFormat="1">
      <c r="B92" s="59"/>
      <c r="D92" s="56"/>
      <c r="E92" s="56"/>
      <c r="F92" s="57"/>
    </row>
    <row r="93" spans="2:6" s="58" customFormat="1">
      <c r="B93" s="59"/>
      <c r="D93" s="56"/>
      <c r="E93" s="56"/>
      <c r="F93" s="57"/>
    </row>
    <row r="94" spans="2:6" s="58" customFormat="1">
      <c r="B94" s="59"/>
      <c r="D94" s="56"/>
      <c r="E94" s="56"/>
      <c r="F94" s="57"/>
    </row>
    <row r="95" spans="2:6" s="58" customFormat="1">
      <c r="B95" s="59"/>
      <c r="D95" s="56"/>
      <c r="E95" s="56"/>
      <c r="F95" s="57"/>
    </row>
    <row r="96" spans="2:6" s="58" customFormat="1">
      <c r="B96" s="59"/>
      <c r="D96" s="56"/>
      <c r="E96" s="56"/>
      <c r="F96" s="57"/>
    </row>
    <row r="97" spans="2:6" s="58" customFormat="1">
      <c r="B97" s="59"/>
      <c r="D97" s="56"/>
      <c r="E97" s="56"/>
      <c r="F97" s="57"/>
    </row>
    <row r="103" spans="2:6" s="58" customFormat="1">
      <c r="B103" s="97"/>
      <c r="D103" s="56"/>
      <c r="E103" s="56"/>
      <c r="F103" s="57"/>
    </row>
    <row r="104" spans="2:6" s="58" customFormat="1">
      <c r="B104" s="97"/>
      <c r="D104" s="56"/>
      <c r="E104" s="56"/>
      <c r="F104" s="57"/>
    </row>
    <row r="105" spans="2:6" s="58" customFormat="1">
      <c r="B105" s="97"/>
      <c r="D105" s="56"/>
      <c r="E105" s="56"/>
      <c r="F105" s="57"/>
    </row>
    <row r="107" spans="2:6" s="58" customFormat="1">
      <c r="B107" s="97"/>
      <c r="D107" s="56"/>
      <c r="E107" s="56"/>
      <c r="F107" s="57"/>
    </row>
    <row r="108" spans="2:6" s="58" customFormat="1">
      <c r="B108" s="97"/>
      <c r="D108" s="56"/>
      <c r="E108" s="56"/>
      <c r="F108" s="57"/>
    </row>
    <row r="109" spans="2:6" s="58" customFormat="1">
      <c r="B109" s="97"/>
      <c r="D109" s="56"/>
      <c r="E109" s="56"/>
      <c r="F109" s="57"/>
    </row>
    <row r="110" spans="2:6" s="58" customFormat="1">
      <c r="B110" s="97"/>
      <c r="D110" s="56"/>
      <c r="E110" s="56"/>
      <c r="F110" s="57"/>
    </row>
    <row r="113" spans="2:6" s="58" customFormat="1">
      <c r="B113" s="98"/>
      <c r="D113" s="56"/>
      <c r="E113" s="56"/>
      <c r="F113" s="57"/>
    </row>
    <row r="114" spans="2:6" s="58" customFormat="1">
      <c r="B114" s="98"/>
      <c r="D114" s="56"/>
      <c r="E114" s="56"/>
      <c r="F114" s="57"/>
    </row>
    <row r="115" spans="2:6" s="58" customFormat="1">
      <c r="B115" s="98"/>
      <c r="D115" s="56"/>
      <c r="E115" s="56"/>
      <c r="F115" s="57"/>
    </row>
    <row r="116" spans="2:6" s="58" customFormat="1">
      <c r="B116" s="98"/>
      <c r="D116" s="56"/>
      <c r="E116" s="56"/>
      <c r="F116" s="57"/>
    </row>
    <row r="117" spans="2:6" s="58" customFormat="1">
      <c r="B117" s="98"/>
      <c r="D117" s="56"/>
      <c r="E117" s="56"/>
      <c r="F117" s="57"/>
    </row>
    <row r="119" spans="2:6" s="58" customFormat="1">
      <c r="B119" s="98"/>
      <c r="D119" s="56"/>
      <c r="E119" s="56"/>
      <c r="F119" s="57"/>
    </row>
    <row r="120" spans="2:6" s="58" customFormat="1">
      <c r="B120" s="98"/>
      <c r="D120" s="56"/>
      <c r="E120" s="56"/>
      <c r="F120" s="57"/>
    </row>
    <row r="121" spans="2:6" s="58" customFormat="1">
      <c r="B121" s="98"/>
      <c r="D121" s="56"/>
      <c r="E121" s="56"/>
      <c r="F121" s="57"/>
    </row>
    <row r="122" spans="2:6" s="58" customFormat="1">
      <c r="B122" s="98"/>
      <c r="D122" s="56"/>
      <c r="E122" s="56"/>
      <c r="F122" s="57"/>
    </row>
    <row r="123" spans="2:6" s="58" customFormat="1">
      <c r="B123" s="98"/>
      <c r="D123" s="56"/>
      <c r="E123" s="56"/>
      <c r="F123" s="57"/>
    </row>
    <row r="126" spans="2:6" s="58" customFormat="1">
      <c r="B126" s="97"/>
      <c r="D126" s="56"/>
      <c r="E126" s="56"/>
      <c r="F126" s="57"/>
    </row>
    <row r="127" spans="2:6" s="58" customFormat="1">
      <c r="B127" s="97"/>
      <c r="D127" s="56"/>
      <c r="E127" s="56"/>
      <c r="F127" s="57"/>
    </row>
    <row r="128" spans="2:6" s="58" customFormat="1">
      <c r="B128" s="97"/>
      <c r="D128" s="56"/>
      <c r="E128" s="56"/>
      <c r="F128" s="57"/>
    </row>
    <row r="129" spans="2:6" s="58" customFormat="1">
      <c r="B129" s="99"/>
      <c r="D129" s="56"/>
      <c r="E129" s="56"/>
      <c r="F129" s="57"/>
    </row>
    <row r="131" spans="2:6">
      <c r="B131" s="100"/>
    </row>
    <row r="132" spans="2:6">
      <c r="B132" s="100"/>
    </row>
    <row r="133" spans="2:6">
      <c r="B133" s="100"/>
    </row>
    <row r="134" spans="2:6">
      <c r="B134" s="100"/>
    </row>
    <row r="139" spans="2:6">
      <c r="B139" s="101"/>
    </row>
    <row r="140" spans="2:6">
      <c r="B140" s="102"/>
    </row>
    <row r="141" spans="2:6">
      <c r="B141" s="85" t="s">
        <v>42</v>
      </c>
    </row>
    <row r="142" spans="2:6">
      <c r="B142" s="89" t="e">
        <f>#REF!*#REF!*#REF!</f>
        <v>#REF!</v>
      </c>
    </row>
    <row r="143" spans="2:6">
      <c r="B143" s="89" t="e">
        <f>#REF!*#REF!*#REF!</f>
        <v>#REF!</v>
      </c>
    </row>
    <row r="144" spans="2:6">
      <c r="B144" s="89" t="e">
        <f>#REF!*#REF!*#REF!</f>
        <v>#REF!</v>
      </c>
    </row>
    <row r="145" spans="2:6">
      <c r="B145" s="89" t="e">
        <f>#REF!*#REF!*#REF!</f>
        <v>#REF!</v>
      </c>
    </row>
    <row r="146" spans="2:6">
      <c r="B146" s="89" t="e">
        <f>#REF!*#REF!*#REF!</f>
        <v>#REF!</v>
      </c>
      <c r="D146" s="56" t="s">
        <v>22</v>
      </c>
    </row>
    <row r="147" spans="2:6" s="58" customFormat="1">
      <c r="B147" s="103" t="e">
        <f>SUM(B142:B146)</f>
        <v>#REF!</v>
      </c>
      <c r="D147" s="56"/>
      <c r="E147" s="56"/>
      <c r="F147" s="57"/>
    </row>
    <row r="148" spans="2:6" s="58" customFormat="1">
      <c r="B148" s="104"/>
      <c r="D148" s="56"/>
      <c r="E148" s="56"/>
      <c r="F148" s="57"/>
    </row>
    <row r="150" spans="2:6" s="58" customFormat="1">
      <c r="B150" s="102"/>
      <c r="D150" s="56"/>
      <c r="E150" s="56"/>
      <c r="F150" s="57"/>
    </row>
    <row r="151" spans="2:6" s="58" customFormat="1">
      <c r="B151" s="85" t="s">
        <v>42</v>
      </c>
      <c r="D151" s="56"/>
      <c r="E151" s="56"/>
      <c r="F151" s="57"/>
    </row>
    <row r="152" spans="2:6" s="58" customFormat="1">
      <c r="B152" s="89" t="e">
        <f>#REF!*#REF!*#REF!</f>
        <v>#REF!</v>
      </c>
      <c r="D152" s="56"/>
      <c r="E152" s="56"/>
      <c r="F152" s="57"/>
    </row>
    <row r="153" spans="2:6" s="58" customFormat="1">
      <c r="B153" s="89" t="e">
        <f>#REF!*#REF!*#REF!</f>
        <v>#REF!</v>
      </c>
      <c r="D153" s="56"/>
      <c r="E153" s="56"/>
      <c r="F153" s="57"/>
    </row>
    <row r="154" spans="2:6" s="58" customFormat="1">
      <c r="B154" s="89" t="e">
        <f>#REF!*#REF!*#REF!</f>
        <v>#REF!</v>
      </c>
      <c r="D154" s="56"/>
      <c r="E154" s="56"/>
      <c r="F154" s="57"/>
    </row>
    <row r="155" spans="2:6" s="58" customFormat="1">
      <c r="B155" s="89" t="e">
        <f>#REF!*#REF!*#REF!</f>
        <v>#REF!</v>
      </c>
      <c r="D155" s="56"/>
      <c r="E155" s="56"/>
      <c r="F155" s="57"/>
    </row>
    <row r="156" spans="2:6" s="58" customFormat="1">
      <c r="B156" s="89" t="e">
        <f>#REF!*#REF!*#REF!</f>
        <v>#REF!</v>
      </c>
      <c r="D156" s="56"/>
      <c r="E156" s="56"/>
      <c r="F156" s="57"/>
    </row>
    <row r="157" spans="2:6" s="58" customFormat="1">
      <c r="B157" s="103" t="e">
        <f>SUM(B152:B156)</f>
        <v>#REF!</v>
      </c>
      <c r="D157" s="56"/>
      <c r="E157" s="56"/>
      <c r="F157" s="57"/>
    </row>
  </sheetData>
  <sheetProtection algorithmName="SHA-512" hashValue="GDYJmv9C9lbYqJE1UNjrZEBjAKlYn9FaNgJMUABXYDtPu2aXYj2Z1doqVvHpDMGbrIMm/7LR3zkKcYi4cS48ww==" saltValue="16thI77U9xyogvwdoEstHw==" spinCount="100000" sheet="1" objects="1" scenarios="1"/>
  <mergeCells count="5">
    <mergeCell ref="E5:F5"/>
    <mergeCell ref="C50:G50"/>
    <mergeCell ref="C51:G51"/>
    <mergeCell ref="C69:D69"/>
    <mergeCell ref="C70:D70"/>
  </mergeCells>
  <pageMargins left="0.7" right="0.7" top="0.75" bottom="0.75" header="0.3" footer="0.3"/>
  <pageSetup paperSize="9" scale="5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BC08A-1594-4D37-9226-0B448AE27AB7}">
  <sheetPr>
    <pageSetUpPr fitToPage="1"/>
  </sheetPr>
  <dimension ref="B3:H159"/>
  <sheetViews>
    <sheetView view="pageBreakPreview" zoomScaleNormal="100" zoomScaleSheetLayoutView="100" workbookViewId="0"/>
  </sheetViews>
  <sheetFormatPr defaultColWidth="9.28515625" defaultRowHeight="14.1"/>
  <cols>
    <col min="1" max="1" width="9.28515625" style="56"/>
    <col min="2" max="2" width="9.28515625" style="56" bestFit="1" customWidth="1"/>
    <col min="3" max="3" width="7.5703125" style="58" customWidth="1"/>
    <col min="4" max="4" width="55.28515625" style="56" customWidth="1"/>
    <col min="5" max="5" width="34.140625" style="56" customWidth="1"/>
    <col min="6" max="6" width="23.5703125" style="57" customWidth="1"/>
    <col min="7" max="7" width="15.85546875" style="58" bestFit="1" customWidth="1"/>
    <col min="8" max="8" width="20.85546875" style="56" bestFit="1" customWidth="1"/>
    <col min="9" max="9" width="44.7109375" style="56" customWidth="1"/>
    <col min="10" max="10" width="23.140625" style="56" customWidth="1"/>
    <col min="11" max="12" width="4.7109375" style="56" customWidth="1"/>
    <col min="13" max="16384" width="9.28515625" style="56"/>
  </cols>
  <sheetData>
    <row r="3" spans="2:8">
      <c r="B3" s="60" t="s">
        <v>194</v>
      </c>
      <c r="C3" s="82" t="s">
        <v>195</v>
      </c>
    </row>
    <row r="4" spans="2:8">
      <c r="B4" s="60" t="s">
        <v>196</v>
      </c>
      <c r="C4" s="82" t="s">
        <v>197</v>
      </c>
    </row>
    <row r="5" spans="2:8" ht="28.35">
      <c r="B5" s="59"/>
      <c r="C5" s="64" t="s">
        <v>3</v>
      </c>
      <c r="D5" s="64" t="s">
        <v>112</v>
      </c>
      <c r="E5" s="161" t="s">
        <v>113</v>
      </c>
      <c r="F5" s="161"/>
      <c r="G5" s="85" t="s">
        <v>114</v>
      </c>
      <c r="H5" s="113" t="s">
        <v>93</v>
      </c>
    </row>
    <row r="6" spans="2:8">
      <c r="B6" s="59"/>
      <c r="C6" s="89"/>
      <c r="D6" s="79" t="s">
        <v>115</v>
      </c>
      <c r="E6" s="63"/>
      <c r="F6" s="63"/>
      <c r="G6" s="89"/>
      <c r="H6" s="92" t="s">
        <v>198</v>
      </c>
    </row>
    <row r="7" spans="2:8">
      <c r="B7" s="59"/>
      <c r="C7" s="89">
        <v>1</v>
      </c>
      <c r="D7" s="88" t="s">
        <v>117</v>
      </c>
      <c r="E7" s="120"/>
      <c r="F7" s="94" t="s">
        <v>118</v>
      </c>
      <c r="G7" s="89">
        <v>5.2</v>
      </c>
      <c r="H7" s="68">
        <f>E7*G7</f>
        <v>0</v>
      </c>
    </row>
    <row r="8" spans="2:8">
      <c r="B8" s="59"/>
      <c r="C8" s="89">
        <v>2</v>
      </c>
      <c r="D8" s="88" t="s">
        <v>62</v>
      </c>
      <c r="E8" s="120"/>
      <c r="F8" s="94" t="s">
        <v>118</v>
      </c>
      <c r="G8" s="89">
        <v>5.2</v>
      </c>
      <c r="H8" s="68">
        <f t="shared" ref="H8:H11" si="0">E8*G8</f>
        <v>0</v>
      </c>
    </row>
    <row r="9" spans="2:8">
      <c r="B9" s="59"/>
      <c r="C9" s="89">
        <v>3</v>
      </c>
      <c r="D9" s="88" t="s">
        <v>64</v>
      </c>
      <c r="E9" s="120"/>
      <c r="F9" s="94" t="s">
        <v>118</v>
      </c>
      <c r="G9" s="89">
        <v>5.2</v>
      </c>
      <c r="H9" s="68">
        <f t="shared" si="0"/>
        <v>0</v>
      </c>
    </row>
    <row r="10" spans="2:8">
      <c r="B10" s="59"/>
      <c r="C10" s="89">
        <v>4</v>
      </c>
      <c r="D10" s="88" t="s">
        <v>119</v>
      </c>
      <c r="E10" s="120"/>
      <c r="F10" s="94" t="s">
        <v>118</v>
      </c>
      <c r="G10" s="89">
        <v>5.2</v>
      </c>
      <c r="H10" s="68">
        <f t="shared" si="0"/>
        <v>0</v>
      </c>
    </row>
    <row r="11" spans="2:8">
      <c r="B11" s="59"/>
      <c r="C11" s="89">
        <v>5</v>
      </c>
      <c r="D11" s="88" t="s">
        <v>66</v>
      </c>
      <c r="E11" s="120"/>
      <c r="F11" s="94" t="s">
        <v>118</v>
      </c>
      <c r="G11" s="89">
        <v>5.2</v>
      </c>
      <c r="H11" s="68">
        <f t="shared" si="0"/>
        <v>0</v>
      </c>
    </row>
    <row r="12" spans="2:8">
      <c r="B12" s="59"/>
      <c r="C12" s="89">
        <v>6</v>
      </c>
      <c r="D12" s="88" t="s">
        <v>120</v>
      </c>
      <c r="E12" s="120"/>
      <c r="F12" s="94" t="s">
        <v>118</v>
      </c>
      <c r="G12" s="89">
        <v>5.2</v>
      </c>
      <c r="H12" s="68">
        <f>E12*G12</f>
        <v>0</v>
      </c>
    </row>
    <row r="13" spans="2:8">
      <c r="B13" s="59"/>
      <c r="C13" s="89"/>
      <c r="D13" s="96" t="s">
        <v>121</v>
      </c>
      <c r="E13" s="63"/>
      <c r="F13" s="94"/>
      <c r="G13" s="89"/>
      <c r="H13" s="63"/>
    </row>
    <row r="14" spans="2:8">
      <c r="B14" s="59"/>
      <c r="C14" s="89">
        <v>7</v>
      </c>
      <c r="D14" s="88" t="s">
        <v>122</v>
      </c>
      <c r="E14" s="120"/>
      <c r="F14" s="94" t="s">
        <v>118</v>
      </c>
      <c r="G14" s="89">
        <v>5.2</v>
      </c>
      <c r="H14" s="68">
        <f t="shared" ref="H14:H49" si="1">E14*G14</f>
        <v>0</v>
      </c>
    </row>
    <row r="15" spans="2:8">
      <c r="B15" s="59"/>
      <c r="C15" s="89">
        <v>8</v>
      </c>
      <c r="D15" s="88" t="s">
        <v>123</v>
      </c>
      <c r="E15" s="120"/>
      <c r="F15" s="94" t="s">
        <v>118</v>
      </c>
      <c r="G15" s="89">
        <v>5.2</v>
      </c>
      <c r="H15" s="68">
        <f t="shared" si="1"/>
        <v>0</v>
      </c>
    </row>
    <row r="16" spans="2:8">
      <c r="B16" s="59"/>
      <c r="C16" s="89">
        <v>9</v>
      </c>
      <c r="D16" s="88" t="s">
        <v>124</v>
      </c>
      <c r="E16" s="120"/>
      <c r="F16" s="94" t="s">
        <v>118</v>
      </c>
      <c r="G16" s="89">
        <v>5.2</v>
      </c>
      <c r="H16" s="68">
        <f t="shared" si="1"/>
        <v>0</v>
      </c>
    </row>
    <row r="17" spans="2:8">
      <c r="B17" s="59"/>
      <c r="C17" s="89">
        <v>10</v>
      </c>
      <c r="D17" s="88" t="s">
        <v>125</v>
      </c>
      <c r="E17" s="120"/>
      <c r="F17" s="94" t="s">
        <v>118</v>
      </c>
      <c r="G17" s="89">
        <v>5.2</v>
      </c>
      <c r="H17" s="68">
        <f t="shared" si="1"/>
        <v>0</v>
      </c>
    </row>
    <row r="18" spans="2:8">
      <c r="B18" s="59"/>
      <c r="C18" s="89">
        <v>11</v>
      </c>
      <c r="D18" s="88" t="s">
        <v>126</v>
      </c>
      <c r="E18" s="120"/>
      <c r="F18" s="94" t="s">
        <v>118</v>
      </c>
      <c r="G18" s="89">
        <v>5.2</v>
      </c>
      <c r="H18" s="68">
        <f t="shared" si="1"/>
        <v>0</v>
      </c>
    </row>
    <row r="19" spans="2:8">
      <c r="B19" s="59"/>
      <c r="C19" s="89">
        <v>12</v>
      </c>
      <c r="D19" s="88" t="s">
        <v>127</v>
      </c>
      <c r="E19" s="120"/>
      <c r="F19" s="94" t="s">
        <v>118</v>
      </c>
      <c r="G19" s="89">
        <v>5.2</v>
      </c>
      <c r="H19" s="68">
        <f t="shared" si="1"/>
        <v>0</v>
      </c>
    </row>
    <row r="20" spans="2:8">
      <c r="B20" s="59"/>
      <c r="C20" s="89">
        <v>13</v>
      </c>
      <c r="D20" s="88" t="s">
        <v>128</v>
      </c>
      <c r="E20" s="120"/>
      <c r="F20" s="94" t="s">
        <v>118</v>
      </c>
      <c r="G20" s="89">
        <v>5.2</v>
      </c>
      <c r="H20" s="68">
        <f t="shared" si="1"/>
        <v>0</v>
      </c>
    </row>
    <row r="21" spans="2:8">
      <c r="B21" s="59"/>
      <c r="C21" s="89">
        <v>14</v>
      </c>
      <c r="D21" s="88" t="s">
        <v>129</v>
      </c>
      <c r="E21" s="120"/>
      <c r="F21" s="94" t="s">
        <v>118</v>
      </c>
      <c r="G21" s="89">
        <v>5.2</v>
      </c>
      <c r="H21" s="68">
        <f t="shared" si="1"/>
        <v>0</v>
      </c>
    </row>
    <row r="22" spans="2:8">
      <c r="B22" s="59"/>
      <c r="C22" s="89">
        <v>15</v>
      </c>
      <c r="D22" s="88" t="s">
        <v>130</v>
      </c>
      <c r="E22" s="120"/>
      <c r="F22" s="94" t="s">
        <v>118</v>
      </c>
      <c r="G22" s="89">
        <v>5.2</v>
      </c>
      <c r="H22" s="68">
        <f t="shared" si="1"/>
        <v>0</v>
      </c>
    </row>
    <row r="23" spans="2:8">
      <c r="B23" s="59"/>
      <c r="C23" s="89">
        <v>16</v>
      </c>
      <c r="D23" s="88" t="s">
        <v>131</v>
      </c>
      <c r="E23" s="120"/>
      <c r="F23" s="94" t="s">
        <v>118</v>
      </c>
      <c r="G23" s="89">
        <v>5.2</v>
      </c>
      <c r="H23" s="68">
        <f t="shared" si="1"/>
        <v>0</v>
      </c>
    </row>
    <row r="24" spans="2:8" ht="70.7">
      <c r="B24" s="59"/>
      <c r="C24" s="89">
        <v>17</v>
      </c>
      <c r="D24" s="88" t="s">
        <v>132</v>
      </c>
      <c r="E24" s="120"/>
      <c r="F24" s="94" t="s">
        <v>118</v>
      </c>
      <c r="G24" s="89">
        <v>5.2</v>
      </c>
      <c r="H24" s="68">
        <f t="shared" si="1"/>
        <v>0</v>
      </c>
    </row>
    <row r="25" spans="2:8">
      <c r="B25" s="59"/>
      <c r="C25" s="89">
        <v>18</v>
      </c>
      <c r="D25" s="88" t="s">
        <v>133</v>
      </c>
      <c r="E25" s="120"/>
      <c r="F25" s="94" t="s">
        <v>118</v>
      </c>
      <c r="G25" s="89">
        <v>5.2</v>
      </c>
      <c r="H25" s="68">
        <f t="shared" si="1"/>
        <v>0</v>
      </c>
    </row>
    <row r="26" spans="2:8">
      <c r="B26" s="59"/>
      <c r="C26" s="89">
        <v>19</v>
      </c>
      <c r="D26" s="88" t="s">
        <v>134</v>
      </c>
      <c r="E26" s="120"/>
      <c r="F26" s="94" t="s">
        <v>118</v>
      </c>
      <c r="G26" s="89">
        <v>5.2</v>
      </c>
      <c r="H26" s="68">
        <f t="shared" si="1"/>
        <v>0</v>
      </c>
    </row>
    <row r="27" spans="2:8">
      <c r="B27" s="59"/>
      <c r="C27" s="89">
        <v>20</v>
      </c>
      <c r="D27" s="88" t="s">
        <v>135</v>
      </c>
      <c r="E27" s="120"/>
      <c r="F27" s="94" t="s">
        <v>118</v>
      </c>
      <c r="G27" s="89">
        <v>5.2</v>
      </c>
      <c r="H27" s="68">
        <f t="shared" si="1"/>
        <v>0</v>
      </c>
    </row>
    <row r="28" spans="2:8" ht="28.35">
      <c r="B28" s="59"/>
      <c r="C28" s="89">
        <v>21</v>
      </c>
      <c r="D28" s="88" t="s">
        <v>136</v>
      </c>
      <c r="E28" s="120"/>
      <c r="F28" s="94" t="s">
        <v>118</v>
      </c>
      <c r="G28" s="89">
        <v>5.2</v>
      </c>
      <c r="H28" s="68">
        <f t="shared" si="1"/>
        <v>0</v>
      </c>
    </row>
    <row r="29" spans="2:8">
      <c r="B29" s="59"/>
      <c r="C29" s="89">
        <v>22</v>
      </c>
      <c r="D29" s="88" t="s">
        <v>137</v>
      </c>
      <c r="E29" s="120"/>
      <c r="F29" s="94" t="s">
        <v>118</v>
      </c>
      <c r="G29" s="89">
        <v>5.2</v>
      </c>
      <c r="H29" s="68">
        <f t="shared" si="1"/>
        <v>0</v>
      </c>
    </row>
    <row r="30" spans="2:8">
      <c r="B30" s="59"/>
      <c r="C30" s="89">
        <v>23</v>
      </c>
      <c r="D30" s="88" t="s">
        <v>138</v>
      </c>
      <c r="E30" s="120"/>
      <c r="F30" s="94" t="s">
        <v>118</v>
      </c>
      <c r="G30" s="89">
        <v>5.2</v>
      </c>
      <c r="H30" s="68">
        <f t="shared" si="1"/>
        <v>0</v>
      </c>
    </row>
    <row r="31" spans="2:8">
      <c r="B31" s="59"/>
      <c r="C31" s="89">
        <v>24</v>
      </c>
      <c r="D31" s="88" t="s">
        <v>139</v>
      </c>
      <c r="E31" s="120"/>
      <c r="F31" s="94" t="s">
        <v>118</v>
      </c>
      <c r="G31" s="89">
        <v>5.2</v>
      </c>
      <c r="H31" s="68">
        <f t="shared" si="1"/>
        <v>0</v>
      </c>
    </row>
    <row r="32" spans="2:8">
      <c r="B32" s="59"/>
      <c r="C32" s="89">
        <v>25</v>
      </c>
      <c r="D32" s="88" t="s">
        <v>140</v>
      </c>
      <c r="E32" s="120"/>
      <c r="F32" s="94" t="s">
        <v>118</v>
      </c>
      <c r="G32" s="89">
        <v>5.2</v>
      </c>
      <c r="H32" s="68">
        <f t="shared" si="1"/>
        <v>0</v>
      </c>
    </row>
    <row r="33" spans="2:8">
      <c r="B33" s="59"/>
      <c r="C33" s="89">
        <v>26</v>
      </c>
      <c r="D33" s="88" t="s">
        <v>141</v>
      </c>
      <c r="E33" s="120"/>
      <c r="F33" s="94" t="s">
        <v>118</v>
      </c>
      <c r="G33" s="89">
        <v>5.2</v>
      </c>
      <c r="H33" s="68">
        <f t="shared" si="1"/>
        <v>0</v>
      </c>
    </row>
    <row r="34" spans="2:8">
      <c r="B34" s="59"/>
      <c r="C34" s="89">
        <v>27</v>
      </c>
      <c r="D34" s="88" t="s">
        <v>142</v>
      </c>
      <c r="E34" s="120"/>
      <c r="F34" s="94" t="s">
        <v>118</v>
      </c>
      <c r="G34" s="89">
        <v>5.2</v>
      </c>
      <c r="H34" s="68">
        <f t="shared" si="1"/>
        <v>0</v>
      </c>
    </row>
    <row r="35" spans="2:8">
      <c r="B35" s="59"/>
      <c r="C35" s="89">
        <v>28</v>
      </c>
      <c r="D35" s="88" t="s">
        <v>143</v>
      </c>
      <c r="E35" s="120"/>
      <c r="F35" s="94" t="s">
        <v>118</v>
      </c>
      <c r="G35" s="89">
        <v>5.2</v>
      </c>
      <c r="H35" s="68">
        <f t="shared" si="1"/>
        <v>0</v>
      </c>
    </row>
    <row r="36" spans="2:8">
      <c r="B36" s="59"/>
      <c r="C36" s="89">
        <v>29</v>
      </c>
      <c r="D36" s="88" t="s">
        <v>144</v>
      </c>
      <c r="E36" s="120"/>
      <c r="F36" s="94" t="s">
        <v>118</v>
      </c>
      <c r="G36" s="89">
        <v>5.2</v>
      </c>
      <c r="H36" s="68">
        <f t="shared" si="1"/>
        <v>0</v>
      </c>
    </row>
    <row r="37" spans="2:8">
      <c r="B37" s="59"/>
      <c r="C37" s="89">
        <v>30</v>
      </c>
      <c r="D37" s="88" t="s">
        <v>145</v>
      </c>
      <c r="E37" s="120"/>
      <c r="F37" s="94" t="s">
        <v>118</v>
      </c>
      <c r="G37" s="89">
        <v>5.2</v>
      </c>
      <c r="H37" s="68">
        <f t="shared" si="1"/>
        <v>0</v>
      </c>
    </row>
    <row r="38" spans="2:8">
      <c r="B38" s="59"/>
      <c r="C38" s="89">
        <v>31</v>
      </c>
      <c r="D38" s="88" t="s">
        <v>146</v>
      </c>
      <c r="E38" s="120"/>
      <c r="F38" s="94" t="s">
        <v>118</v>
      </c>
      <c r="G38" s="89">
        <v>5.2</v>
      </c>
      <c r="H38" s="68">
        <f t="shared" si="1"/>
        <v>0</v>
      </c>
    </row>
    <row r="39" spans="2:8" ht="84.95">
      <c r="B39" s="59"/>
      <c r="C39" s="89">
        <v>32</v>
      </c>
      <c r="D39" s="88" t="s">
        <v>147</v>
      </c>
      <c r="E39" s="120"/>
      <c r="F39" s="94" t="s">
        <v>118</v>
      </c>
      <c r="G39" s="89">
        <v>5.2</v>
      </c>
      <c r="H39" s="68">
        <f t="shared" si="1"/>
        <v>0</v>
      </c>
    </row>
    <row r="40" spans="2:8">
      <c r="B40" s="59"/>
      <c r="C40" s="89">
        <v>33</v>
      </c>
      <c r="D40" s="88" t="s">
        <v>148</v>
      </c>
      <c r="E40" s="120"/>
      <c r="F40" s="94" t="s">
        <v>118</v>
      </c>
      <c r="G40" s="89">
        <v>5.2</v>
      </c>
      <c r="H40" s="68">
        <f t="shared" si="1"/>
        <v>0</v>
      </c>
    </row>
    <row r="41" spans="2:8">
      <c r="B41" s="59"/>
      <c r="C41" s="89">
        <v>34</v>
      </c>
      <c r="D41" s="88" t="s">
        <v>149</v>
      </c>
      <c r="E41" s="120"/>
      <c r="F41" s="94" t="s">
        <v>118</v>
      </c>
      <c r="G41" s="89">
        <v>5.2</v>
      </c>
      <c r="H41" s="68">
        <f t="shared" si="1"/>
        <v>0</v>
      </c>
    </row>
    <row r="42" spans="2:8">
      <c r="B42" s="59"/>
      <c r="C42" s="89">
        <v>35</v>
      </c>
      <c r="D42" s="88" t="s">
        <v>150</v>
      </c>
      <c r="E42" s="120"/>
      <c r="F42" s="94" t="s">
        <v>118</v>
      </c>
      <c r="G42" s="89">
        <v>5.2</v>
      </c>
      <c r="H42" s="68">
        <f t="shared" si="1"/>
        <v>0</v>
      </c>
    </row>
    <row r="43" spans="2:8">
      <c r="B43" s="59"/>
      <c r="C43" s="89">
        <v>36</v>
      </c>
      <c r="D43" s="88" t="s">
        <v>151</v>
      </c>
      <c r="E43" s="120"/>
      <c r="F43" s="94" t="s">
        <v>118</v>
      </c>
      <c r="G43" s="89">
        <v>5.2</v>
      </c>
      <c r="H43" s="68">
        <f t="shared" si="1"/>
        <v>0</v>
      </c>
    </row>
    <row r="44" spans="2:8">
      <c r="B44" s="59"/>
      <c r="C44" s="89">
        <v>37</v>
      </c>
      <c r="D44" s="88" t="s">
        <v>152</v>
      </c>
      <c r="E44" s="120"/>
      <c r="F44" s="94" t="s">
        <v>118</v>
      </c>
      <c r="G44" s="89">
        <v>5.2</v>
      </c>
      <c r="H44" s="68">
        <f t="shared" si="1"/>
        <v>0</v>
      </c>
    </row>
    <row r="45" spans="2:8">
      <c r="B45" s="59"/>
      <c r="C45" s="89">
        <v>38</v>
      </c>
      <c r="D45" s="95" t="s">
        <v>153</v>
      </c>
      <c r="E45" s="120"/>
      <c r="F45" s="94" t="s">
        <v>118</v>
      </c>
      <c r="G45" s="89">
        <v>5.2</v>
      </c>
      <c r="H45" s="68">
        <f t="shared" ref="H45:H46" si="2">E45*G45</f>
        <v>0</v>
      </c>
    </row>
    <row r="46" spans="2:8">
      <c r="B46" s="59"/>
      <c r="C46" s="89">
        <v>39</v>
      </c>
      <c r="D46" s="95" t="s">
        <v>154</v>
      </c>
      <c r="E46" s="120"/>
      <c r="F46" s="94" t="s">
        <v>118</v>
      </c>
      <c r="G46" s="89">
        <v>5.2</v>
      </c>
      <c r="H46" s="68">
        <f t="shared" si="2"/>
        <v>0</v>
      </c>
    </row>
    <row r="47" spans="2:8">
      <c r="B47" s="59"/>
      <c r="C47" s="89">
        <v>40</v>
      </c>
      <c r="D47" s="88" t="s">
        <v>155</v>
      </c>
      <c r="E47" s="120"/>
      <c r="F47" s="94" t="s">
        <v>118</v>
      </c>
      <c r="G47" s="89">
        <v>5.2</v>
      </c>
      <c r="H47" s="68">
        <f t="shared" si="1"/>
        <v>0</v>
      </c>
    </row>
    <row r="48" spans="2:8" ht="42.4">
      <c r="B48" s="59"/>
      <c r="C48" s="89">
        <v>41</v>
      </c>
      <c r="D48" s="88" t="s">
        <v>156</v>
      </c>
      <c r="E48" s="120"/>
      <c r="F48" s="94" t="s">
        <v>118</v>
      </c>
      <c r="G48" s="89">
        <v>5.2</v>
      </c>
      <c r="H48" s="68">
        <f t="shared" si="1"/>
        <v>0</v>
      </c>
    </row>
    <row r="49" spans="2:8">
      <c r="B49" s="59"/>
      <c r="C49" s="89">
        <v>42</v>
      </c>
      <c r="D49" s="114" t="s">
        <v>67</v>
      </c>
      <c r="E49" s="120"/>
      <c r="F49" s="94" t="s">
        <v>118</v>
      </c>
      <c r="G49" s="89">
        <v>5.2</v>
      </c>
      <c r="H49" s="68">
        <f t="shared" si="1"/>
        <v>0</v>
      </c>
    </row>
    <row r="50" spans="2:8" ht="18" customHeight="1">
      <c r="B50" s="59"/>
      <c r="C50" s="166" t="s">
        <v>199</v>
      </c>
      <c r="D50" s="166"/>
      <c r="E50" s="166"/>
      <c r="F50" s="166"/>
      <c r="G50" s="166"/>
      <c r="H50" s="91">
        <f>SUM(H7:H49)</f>
        <v>0</v>
      </c>
    </row>
    <row r="51" spans="2:8" ht="32.85" customHeight="1">
      <c r="B51" s="59"/>
      <c r="C51" s="167" t="s">
        <v>200</v>
      </c>
      <c r="D51" s="167"/>
      <c r="E51" s="167"/>
      <c r="F51" s="167"/>
      <c r="G51" s="167"/>
      <c r="H51" s="91">
        <f>DFP_DS_DSS!E53</f>
        <v>0</v>
      </c>
    </row>
    <row r="52" spans="2:8">
      <c r="B52" s="59"/>
    </row>
    <row r="53" spans="2:8">
      <c r="B53" s="59"/>
    </row>
    <row r="54" spans="2:8">
      <c r="B54" s="60" t="s">
        <v>201</v>
      </c>
      <c r="C54" s="82" t="s">
        <v>202</v>
      </c>
    </row>
    <row r="55" spans="2:8" ht="28.35">
      <c r="B55" s="59"/>
      <c r="C55" s="89" t="s">
        <v>161</v>
      </c>
      <c r="D55" s="64" t="s">
        <v>162</v>
      </c>
      <c r="E55" s="85" t="s">
        <v>163</v>
      </c>
      <c r="F55" s="57" t="s">
        <v>22</v>
      </c>
    </row>
    <row r="56" spans="2:8">
      <c r="B56" s="59"/>
      <c r="C56" s="89"/>
      <c r="D56" s="115" t="s">
        <v>203</v>
      </c>
      <c r="E56" s="63"/>
    </row>
    <row r="57" spans="2:8" ht="42.4">
      <c r="B57" s="59"/>
      <c r="C57" s="89">
        <v>1</v>
      </c>
      <c r="D57" s="88" t="s">
        <v>165</v>
      </c>
      <c r="E57" s="89">
        <f>SUM(E58:E60)</f>
        <v>0</v>
      </c>
      <c r="F57" s="57" t="s">
        <v>22</v>
      </c>
    </row>
    <row r="58" spans="2:8">
      <c r="B58" s="59"/>
      <c r="C58" s="89" t="s">
        <v>166</v>
      </c>
      <c r="D58" s="116" t="s">
        <v>167</v>
      </c>
      <c r="E58" s="120"/>
    </row>
    <row r="59" spans="2:8" ht="28.35">
      <c r="B59" s="59"/>
      <c r="C59" s="89" t="s">
        <v>168</v>
      </c>
      <c r="D59" s="116" t="s">
        <v>169</v>
      </c>
      <c r="E59" s="120"/>
    </row>
    <row r="60" spans="2:8">
      <c r="B60" s="59"/>
      <c r="C60" s="89" t="s">
        <v>170</v>
      </c>
      <c r="D60" s="116" t="s">
        <v>171</v>
      </c>
      <c r="E60" s="120"/>
    </row>
    <row r="61" spans="2:8">
      <c r="B61" s="59"/>
      <c r="C61" s="89">
        <v>2</v>
      </c>
      <c r="D61" s="94" t="s">
        <v>204</v>
      </c>
      <c r="E61" s="120"/>
    </row>
    <row r="62" spans="2:8">
      <c r="B62" s="59"/>
      <c r="C62" s="89">
        <v>3</v>
      </c>
      <c r="D62" s="94" t="s">
        <v>205</v>
      </c>
      <c r="E62" s="120"/>
    </row>
    <row r="63" spans="2:8">
      <c r="B63" s="59"/>
      <c r="C63" s="89">
        <v>4</v>
      </c>
      <c r="D63" s="94" t="s">
        <v>206</v>
      </c>
      <c r="E63" s="120"/>
    </row>
    <row r="64" spans="2:8">
      <c r="B64" s="59"/>
      <c r="C64" s="89">
        <v>5</v>
      </c>
      <c r="D64" s="94" t="s">
        <v>207</v>
      </c>
      <c r="E64" s="120"/>
    </row>
    <row r="65" spans="2:6">
      <c r="B65" s="59"/>
      <c r="C65" s="89">
        <v>6</v>
      </c>
      <c r="D65" s="94" t="s">
        <v>208</v>
      </c>
      <c r="E65" s="120"/>
    </row>
    <row r="66" spans="2:6">
      <c r="B66" s="59"/>
      <c r="C66" s="89">
        <v>7</v>
      </c>
      <c r="D66" s="94" t="s">
        <v>209</v>
      </c>
      <c r="E66" s="120"/>
    </row>
    <row r="67" spans="2:6">
      <c r="B67" s="59"/>
      <c r="C67" s="89">
        <v>8</v>
      </c>
      <c r="D67" s="94" t="s">
        <v>210</v>
      </c>
      <c r="E67" s="120"/>
    </row>
    <row r="68" spans="2:6" s="58" customFormat="1">
      <c r="B68" s="59"/>
      <c r="C68" s="89">
        <v>9</v>
      </c>
      <c r="D68" s="94" t="s">
        <v>211</v>
      </c>
      <c r="E68" s="120"/>
      <c r="F68" s="57"/>
    </row>
    <row r="69" spans="2:6" s="58" customFormat="1">
      <c r="B69" s="59"/>
      <c r="C69" s="89">
        <v>10</v>
      </c>
      <c r="D69" s="94" t="s">
        <v>212</v>
      </c>
      <c r="E69" s="120"/>
      <c r="F69" s="57"/>
    </row>
    <row r="70" spans="2:6" s="58" customFormat="1">
      <c r="B70" s="59"/>
      <c r="C70" s="89">
        <v>11</v>
      </c>
      <c r="D70" s="94" t="s">
        <v>213</v>
      </c>
      <c r="E70" s="120"/>
      <c r="F70" s="57"/>
    </row>
    <row r="71" spans="2:6" s="58" customFormat="1" ht="15" customHeight="1">
      <c r="B71" s="59"/>
      <c r="C71" s="167" t="s">
        <v>199</v>
      </c>
      <c r="D71" s="167"/>
      <c r="E71" s="91">
        <f>SUM(E58:E70)</f>
        <v>0</v>
      </c>
      <c r="F71" s="57"/>
    </row>
    <row r="72" spans="2:6" s="58" customFormat="1" ht="45" customHeight="1">
      <c r="B72" s="59"/>
      <c r="C72" s="165" t="s">
        <v>200</v>
      </c>
      <c r="D72" s="165"/>
      <c r="E72" s="91">
        <f>DFP_DS_DSS!E53</f>
        <v>0</v>
      </c>
      <c r="F72" s="57"/>
    </row>
    <row r="73" spans="2:6" s="58" customFormat="1">
      <c r="B73" s="59"/>
      <c r="D73" s="56"/>
      <c r="E73" s="56"/>
      <c r="F73" s="57"/>
    </row>
    <row r="74" spans="2:6" s="58" customFormat="1">
      <c r="B74" s="59"/>
      <c r="D74" s="56"/>
      <c r="E74" s="56"/>
      <c r="F74" s="57"/>
    </row>
    <row r="75" spans="2:6" s="58" customFormat="1">
      <c r="B75" s="59"/>
      <c r="D75" s="56"/>
      <c r="E75" s="56"/>
      <c r="F75" s="57"/>
    </row>
    <row r="76" spans="2:6" s="58" customFormat="1">
      <c r="B76" s="59"/>
      <c r="D76" s="56"/>
      <c r="E76" s="56"/>
      <c r="F76" s="57"/>
    </row>
    <row r="77" spans="2:6" s="58" customFormat="1">
      <c r="B77" s="59"/>
      <c r="D77" s="56"/>
      <c r="E77" s="56"/>
      <c r="F77" s="57"/>
    </row>
    <row r="78" spans="2:6" s="58" customFormat="1">
      <c r="B78" s="59"/>
      <c r="D78" s="56"/>
      <c r="E78" s="56"/>
      <c r="F78" s="57"/>
    </row>
    <row r="79" spans="2:6" s="58" customFormat="1">
      <c r="B79" s="59"/>
      <c r="D79" s="56"/>
      <c r="E79" s="56"/>
      <c r="F79" s="57"/>
    </row>
    <row r="80" spans="2:6" s="58" customFormat="1">
      <c r="B80" s="59"/>
      <c r="D80" s="56"/>
      <c r="E80" s="56"/>
      <c r="F80" s="57"/>
    </row>
    <row r="81" spans="2:6" s="58" customFormat="1">
      <c r="B81" s="59"/>
      <c r="D81" s="56"/>
      <c r="E81" s="56"/>
      <c r="F81" s="57"/>
    </row>
    <row r="82" spans="2:6" s="58" customFormat="1">
      <c r="B82" s="59"/>
      <c r="D82" s="56"/>
      <c r="E82" s="56"/>
      <c r="F82" s="57"/>
    </row>
    <row r="83" spans="2:6" s="58" customFormat="1">
      <c r="B83" s="59"/>
      <c r="D83" s="56"/>
      <c r="E83" s="56"/>
      <c r="F83" s="57"/>
    </row>
    <row r="84" spans="2:6" s="58" customFormat="1">
      <c r="B84" s="59"/>
      <c r="D84" s="56"/>
      <c r="E84" s="56"/>
      <c r="F84" s="57"/>
    </row>
    <row r="85" spans="2:6" s="58" customFormat="1">
      <c r="B85" s="59"/>
      <c r="D85" s="56"/>
      <c r="E85" s="56"/>
      <c r="F85" s="57"/>
    </row>
    <row r="86" spans="2:6" s="58" customFormat="1">
      <c r="B86" s="59"/>
      <c r="D86" s="56"/>
      <c r="E86" s="56"/>
      <c r="F86" s="57"/>
    </row>
    <row r="87" spans="2:6" s="58" customFormat="1">
      <c r="B87" s="59"/>
      <c r="D87" s="56"/>
      <c r="E87" s="56"/>
      <c r="F87" s="57"/>
    </row>
    <row r="88" spans="2:6" s="58" customFormat="1">
      <c r="B88" s="59"/>
      <c r="D88" s="56"/>
      <c r="E88" s="56"/>
      <c r="F88" s="57"/>
    </row>
    <row r="89" spans="2:6" s="58" customFormat="1">
      <c r="B89" s="59"/>
      <c r="D89" s="56"/>
      <c r="E89" s="56"/>
      <c r="F89" s="57"/>
    </row>
    <row r="90" spans="2:6" s="58" customFormat="1">
      <c r="B90" s="59"/>
      <c r="D90" s="56"/>
      <c r="E90" s="56"/>
      <c r="F90" s="57"/>
    </row>
    <row r="91" spans="2:6" s="58" customFormat="1">
      <c r="B91" s="59"/>
      <c r="D91" s="56"/>
      <c r="E91" s="56"/>
      <c r="F91" s="57"/>
    </row>
    <row r="92" spans="2:6" s="58" customFormat="1">
      <c r="B92" s="59"/>
      <c r="D92" s="56"/>
      <c r="E92" s="56"/>
      <c r="F92" s="57"/>
    </row>
    <row r="93" spans="2:6" s="58" customFormat="1">
      <c r="B93" s="59"/>
      <c r="D93" s="56"/>
      <c r="E93" s="56"/>
      <c r="F93" s="57"/>
    </row>
    <row r="94" spans="2:6" s="58" customFormat="1">
      <c r="B94" s="59"/>
      <c r="D94" s="56"/>
      <c r="E94" s="56"/>
      <c r="F94" s="57"/>
    </row>
    <row r="95" spans="2:6" s="58" customFormat="1">
      <c r="B95" s="59"/>
      <c r="D95" s="56"/>
      <c r="E95" s="56"/>
      <c r="F95" s="57"/>
    </row>
    <row r="96" spans="2:6" s="58" customFormat="1">
      <c r="B96" s="59"/>
      <c r="D96" s="56"/>
      <c r="E96" s="56"/>
      <c r="F96" s="57"/>
    </row>
    <row r="97" spans="2:6" s="58" customFormat="1">
      <c r="B97" s="59"/>
      <c r="D97" s="56"/>
      <c r="E97" s="56"/>
      <c r="F97" s="57"/>
    </row>
    <row r="98" spans="2:6" s="58" customFormat="1">
      <c r="B98" s="59"/>
      <c r="D98" s="56"/>
      <c r="E98" s="56"/>
      <c r="F98" s="57"/>
    </row>
    <row r="99" spans="2:6" s="58" customFormat="1">
      <c r="B99" s="59"/>
      <c r="D99" s="56"/>
      <c r="E99" s="56"/>
      <c r="F99" s="57"/>
    </row>
    <row r="105" spans="2:6" s="58" customFormat="1">
      <c r="B105" s="97"/>
      <c r="D105" s="56"/>
      <c r="E105" s="56"/>
      <c r="F105" s="57"/>
    </row>
    <row r="106" spans="2:6" s="58" customFormat="1">
      <c r="B106" s="97"/>
      <c r="D106" s="56"/>
      <c r="E106" s="56"/>
      <c r="F106" s="57"/>
    </row>
    <row r="107" spans="2:6" s="58" customFormat="1">
      <c r="B107" s="97"/>
      <c r="D107" s="56"/>
      <c r="E107" s="56"/>
      <c r="F107" s="57"/>
    </row>
    <row r="109" spans="2:6" s="58" customFormat="1">
      <c r="B109" s="97"/>
      <c r="D109" s="56"/>
      <c r="E109" s="56"/>
      <c r="F109" s="57"/>
    </row>
    <row r="110" spans="2:6" s="58" customFormat="1">
      <c r="B110" s="97"/>
      <c r="D110" s="56"/>
      <c r="E110" s="56"/>
      <c r="F110" s="57"/>
    </row>
    <row r="111" spans="2:6" s="58" customFormat="1">
      <c r="B111" s="97"/>
      <c r="D111" s="56"/>
      <c r="E111" s="56"/>
      <c r="F111" s="57"/>
    </row>
    <row r="112" spans="2:6" s="58" customFormat="1">
      <c r="B112" s="97"/>
      <c r="D112" s="56"/>
      <c r="E112" s="56"/>
      <c r="F112" s="57"/>
    </row>
    <row r="115" spans="2:6" s="58" customFormat="1">
      <c r="B115" s="98"/>
      <c r="D115" s="56"/>
      <c r="E115" s="56"/>
      <c r="F115" s="57"/>
    </row>
    <row r="116" spans="2:6" s="58" customFormat="1">
      <c r="B116" s="98"/>
      <c r="D116" s="56"/>
      <c r="E116" s="56"/>
      <c r="F116" s="57"/>
    </row>
    <row r="117" spans="2:6" s="58" customFormat="1">
      <c r="B117" s="98"/>
      <c r="D117" s="56"/>
      <c r="E117" s="56"/>
      <c r="F117" s="57"/>
    </row>
    <row r="118" spans="2:6" s="58" customFormat="1">
      <c r="B118" s="98"/>
      <c r="D118" s="56"/>
      <c r="E118" s="56"/>
      <c r="F118" s="57"/>
    </row>
    <row r="119" spans="2:6" s="58" customFormat="1">
      <c r="B119" s="98"/>
      <c r="D119" s="56"/>
      <c r="E119" s="56"/>
      <c r="F119" s="57"/>
    </row>
    <row r="121" spans="2:6" s="58" customFormat="1">
      <c r="B121" s="98"/>
      <c r="D121" s="56"/>
      <c r="E121" s="56"/>
      <c r="F121" s="57"/>
    </row>
    <row r="122" spans="2:6" s="58" customFormat="1">
      <c r="B122" s="98"/>
      <c r="D122" s="56"/>
      <c r="E122" s="56"/>
      <c r="F122" s="57"/>
    </row>
    <row r="123" spans="2:6" s="58" customFormat="1">
      <c r="B123" s="98"/>
      <c r="D123" s="56"/>
      <c r="E123" s="56"/>
      <c r="F123" s="57"/>
    </row>
    <row r="124" spans="2:6" s="58" customFormat="1">
      <c r="B124" s="98"/>
      <c r="D124" s="56"/>
      <c r="E124" s="56"/>
      <c r="F124" s="57"/>
    </row>
    <row r="125" spans="2:6" s="58" customFormat="1">
      <c r="B125" s="98"/>
      <c r="D125" s="56"/>
      <c r="E125" s="56"/>
      <c r="F125" s="57"/>
    </row>
    <row r="128" spans="2:6" s="58" customFormat="1">
      <c r="B128" s="97"/>
      <c r="D128" s="56"/>
      <c r="E128" s="56"/>
      <c r="F128" s="57"/>
    </row>
    <row r="129" spans="2:8" s="58" customFormat="1">
      <c r="B129" s="97"/>
      <c r="D129" s="56"/>
      <c r="E129" s="56"/>
      <c r="F129" s="57"/>
    </row>
    <row r="130" spans="2:8" s="58" customFormat="1">
      <c r="B130" s="97"/>
      <c r="D130" s="56"/>
      <c r="E130" s="56"/>
      <c r="F130" s="57"/>
    </row>
    <row r="131" spans="2:8" s="58" customFormat="1">
      <c r="B131" s="99"/>
      <c r="D131" s="56"/>
      <c r="E131" s="56"/>
      <c r="F131" s="57"/>
    </row>
    <row r="133" spans="2:8" s="58" customFormat="1">
      <c r="B133" s="100"/>
      <c r="D133" s="56"/>
      <c r="E133" s="56"/>
      <c r="F133" s="57"/>
      <c r="H133" s="56"/>
    </row>
    <row r="134" spans="2:8" s="58" customFormat="1">
      <c r="B134" s="100"/>
      <c r="D134" s="56"/>
      <c r="E134" s="56"/>
      <c r="F134" s="57"/>
      <c r="H134" s="56"/>
    </row>
    <row r="135" spans="2:8" s="58" customFormat="1">
      <c r="B135" s="100"/>
      <c r="D135" s="56"/>
      <c r="E135" s="56"/>
      <c r="F135" s="57"/>
      <c r="H135" s="56"/>
    </row>
    <row r="136" spans="2:8" s="58" customFormat="1">
      <c r="B136" s="100"/>
      <c r="D136" s="56"/>
      <c r="E136" s="56"/>
      <c r="F136" s="57"/>
      <c r="H136" s="56"/>
    </row>
    <row r="141" spans="2:8" s="58" customFormat="1">
      <c r="B141" s="101"/>
      <c r="D141" s="56"/>
      <c r="E141" s="56"/>
      <c r="F141" s="57"/>
      <c r="H141" s="56"/>
    </row>
    <row r="142" spans="2:8" s="58" customFormat="1">
      <c r="B142" s="102"/>
      <c r="D142" s="56"/>
      <c r="E142" s="56"/>
      <c r="F142" s="57"/>
      <c r="H142" s="56"/>
    </row>
    <row r="143" spans="2:8" s="58" customFormat="1">
      <c r="B143" s="85" t="s">
        <v>42</v>
      </c>
      <c r="D143" s="56"/>
      <c r="E143" s="56"/>
      <c r="F143" s="57"/>
      <c r="H143" s="56"/>
    </row>
    <row r="144" spans="2:8" s="58" customFormat="1">
      <c r="B144" s="89" t="e">
        <f>#REF!*#REF!*#REF!</f>
        <v>#REF!</v>
      </c>
      <c r="D144" s="56"/>
      <c r="E144" s="56"/>
      <c r="F144" s="57"/>
      <c r="H144" s="56"/>
    </row>
    <row r="145" spans="2:8" s="58" customFormat="1">
      <c r="B145" s="89" t="e">
        <f>#REF!*#REF!*#REF!</f>
        <v>#REF!</v>
      </c>
      <c r="D145" s="56"/>
      <c r="E145" s="56"/>
      <c r="F145" s="57"/>
      <c r="H145" s="56"/>
    </row>
    <row r="146" spans="2:8" s="58" customFormat="1">
      <c r="B146" s="89" t="e">
        <f>#REF!*#REF!*#REF!</f>
        <v>#REF!</v>
      </c>
      <c r="D146" s="56"/>
      <c r="E146" s="56"/>
      <c r="F146" s="57"/>
      <c r="H146" s="56"/>
    </row>
    <row r="147" spans="2:8" s="58" customFormat="1">
      <c r="B147" s="89" t="e">
        <f>#REF!*#REF!*#REF!</f>
        <v>#REF!</v>
      </c>
      <c r="D147" s="56"/>
      <c r="E147" s="56"/>
      <c r="F147" s="57"/>
      <c r="H147" s="56"/>
    </row>
    <row r="148" spans="2:8" s="58" customFormat="1">
      <c r="B148" s="89" t="e">
        <f>#REF!*#REF!*#REF!</f>
        <v>#REF!</v>
      </c>
      <c r="D148" s="56" t="s">
        <v>22</v>
      </c>
      <c r="E148" s="56"/>
      <c r="F148" s="57"/>
      <c r="H148" s="56"/>
    </row>
    <row r="149" spans="2:8" s="58" customFormat="1">
      <c r="B149" s="103" t="e">
        <f>SUM(B144:B148)</f>
        <v>#REF!</v>
      </c>
      <c r="D149" s="56"/>
      <c r="E149" s="56"/>
      <c r="F149" s="57"/>
    </row>
    <row r="150" spans="2:8" s="58" customFormat="1">
      <c r="B150" s="104"/>
      <c r="D150" s="56"/>
      <c r="E150" s="56"/>
      <c r="F150" s="57"/>
    </row>
    <row r="152" spans="2:8" s="58" customFormat="1">
      <c r="B152" s="102"/>
      <c r="D152" s="56"/>
      <c r="E152" s="56"/>
      <c r="F152" s="57"/>
    </row>
    <row r="153" spans="2:8" s="58" customFormat="1">
      <c r="B153" s="85" t="s">
        <v>42</v>
      </c>
      <c r="D153" s="56"/>
      <c r="E153" s="56"/>
      <c r="F153" s="57"/>
    </row>
    <row r="154" spans="2:8" s="58" customFormat="1">
      <c r="B154" s="89" t="e">
        <f>#REF!*#REF!*#REF!</f>
        <v>#REF!</v>
      </c>
      <c r="D154" s="56"/>
      <c r="E154" s="56"/>
      <c r="F154" s="57"/>
    </row>
    <row r="155" spans="2:8" s="58" customFormat="1">
      <c r="B155" s="89" t="e">
        <f>#REF!*#REF!*#REF!</f>
        <v>#REF!</v>
      </c>
      <c r="D155" s="56"/>
      <c r="E155" s="56"/>
      <c r="F155" s="57"/>
    </row>
    <row r="156" spans="2:8" s="58" customFormat="1">
      <c r="B156" s="89" t="e">
        <f>#REF!*#REF!*#REF!</f>
        <v>#REF!</v>
      </c>
      <c r="D156" s="56"/>
      <c r="E156" s="56"/>
      <c r="F156" s="57"/>
    </row>
    <row r="157" spans="2:8" s="58" customFormat="1">
      <c r="B157" s="89" t="e">
        <f>#REF!*#REF!*#REF!</f>
        <v>#REF!</v>
      </c>
      <c r="D157" s="56"/>
      <c r="E157" s="56"/>
      <c r="F157" s="57"/>
    </row>
    <row r="158" spans="2:8" s="58" customFormat="1">
      <c r="B158" s="89" t="e">
        <f>#REF!*#REF!*#REF!</f>
        <v>#REF!</v>
      </c>
      <c r="D158" s="56"/>
      <c r="E158" s="56"/>
      <c r="F158" s="57"/>
    </row>
    <row r="159" spans="2:8" s="58" customFormat="1">
      <c r="B159" s="103" t="e">
        <f>SUM(B154:B158)</f>
        <v>#REF!</v>
      </c>
      <c r="D159" s="56"/>
      <c r="E159" s="56"/>
      <c r="F159" s="57"/>
    </row>
  </sheetData>
  <sheetProtection algorithmName="SHA-512" hashValue="tdWRLkpROigXNVYnr67r1kwS6KN4oYDRQwd9Wp0p7VKNOz+K0qBGIzu3QJ/6QXEOB9mfL+u5QpzVhZzYNlw43A==" saltValue="HIPGzVovj7vQoxvcJY4ZBw==" spinCount="100000" sheet="1" objects="1" scenarios="1"/>
  <mergeCells count="5">
    <mergeCell ref="E5:F5"/>
    <mergeCell ref="C50:G50"/>
    <mergeCell ref="C51:G51"/>
    <mergeCell ref="C71:D71"/>
    <mergeCell ref="C72:D72"/>
  </mergeCells>
  <pageMargins left="0.7" right="0.7" top="0.75" bottom="0.75" header="0.3" footer="0.3"/>
  <pageSetup paperSize="9" scale="5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4628F-D248-4BAA-8723-BD3905C38C8A}">
  <sheetPr>
    <pageSetUpPr fitToPage="1"/>
  </sheetPr>
  <dimension ref="B3:H157"/>
  <sheetViews>
    <sheetView view="pageBreakPreview" zoomScaleNormal="100" zoomScaleSheetLayoutView="100" workbookViewId="0"/>
  </sheetViews>
  <sheetFormatPr defaultColWidth="9.28515625" defaultRowHeight="14.1"/>
  <cols>
    <col min="1" max="1" width="9.28515625" style="56"/>
    <col min="2" max="2" width="9.28515625" style="56" bestFit="1" customWidth="1"/>
    <col min="3" max="3" width="7.5703125" style="58" customWidth="1"/>
    <col min="4" max="4" width="55.28515625" style="56" customWidth="1"/>
    <col min="5" max="5" width="34.140625" style="56" customWidth="1"/>
    <col min="6" max="6" width="23.5703125" style="57" customWidth="1"/>
    <col min="7" max="7" width="15.85546875" style="58" bestFit="1" customWidth="1"/>
    <col min="8" max="8" width="20.85546875" style="56" bestFit="1" customWidth="1"/>
    <col min="9" max="9" width="44.7109375" style="56" customWidth="1"/>
    <col min="10" max="10" width="23.140625" style="56" customWidth="1"/>
    <col min="11" max="12" width="4.7109375" style="56" customWidth="1"/>
    <col min="13" max="16384" width="9.28515625" style="56"/>
  </cols>
  <sheetData>
    <row r="3" spans="2:8">
      <c r="B3" s="60" t="s">
        <v>214</v>
      </c>
      <c r="C3" s="82" t="s">
        <v>215</v>
      </c>
    </row>
    <row r="4" spans="2:8">
      <c r="B4" s="60" t="s">
        <v>216</v>
      </c>
      <c r="C4" s="82" t="s">
        <v>217</v>
      </c>
    </row>
    <row r="5" spans="2:8" ht="28.35">
      <c r="B5" s="59"/>
      <c r="C5" s="64" t="s">
        <v>3</v>
      </c>
      <c r="D5" s="64" t="s">
        <v>112</v>
      </c>
      <c r="E5" s="161" t="s">
        <v>113</v>
      </c>
      <c r="F5" s="161"/>
      <c r="G5" s="85" t="s">
        <v>114</v>
      </c>
      <c r="H5" s="113" t="s">
        <v>93</v>
      </c>
    </row>
    <row r="6" spans="2:8">
      <c r="B6" s="59"/>
      <c r="C6" s="89"/>
      <c r="D6" s="79" t="s">
        <v>115</v>
      </c>
      <c r="E6" s="63"/>
      <c r="F6" s="63"/>
      <c r="G6" s="89"/>
      <c r="H6" s="92" t="s">
        <v>15</v>
      </c>
    </row>
    <row r="7" spans="2:8">
      <c r="B7" s="59"/>
      <c r="C7" s="89">
        <v>1</v>
      </c>
      <c r="D7" s="88" t="s">
        <v>117</v>
      </c>
      <c r="E7" s="120"/>
      <c r="F7" s="94" t="s">
        <v>118</v>
      </c>
      <c r="G7" s="89">
        <v>8.5</v>
      </c>
      <c r="H7" s="68">
        <f>E7*G7</f>
        <v>0</v>
      </c>
    </row>
    <row r="8" spans="2:8">
      <c r="B8" s="59"/>
      <c r="C8" s="89">
        <v>2</v>
      </c>
      <c r="D8" s="88" t="s">
        <v>62</v>
      </c>
      <c r="E8" s="120"/>
      <c r="F8" s="94" t="s">
        <v>118</v>
      </c>
      <c r="G8" s="89">
        <v>8.5</v>
      </c>
      <c r="H8" s="68">
        <f t="shared" ref="H8:H11" si="0">E8*G8</f>
        <v>0</v>
      </c>
    </row>
    <row r="9" spans="2:8">
      <c r="B9" s="59"/>
      <c r="C9" s="89">
        <v>3</v>
      </c>
      <c r="D9" s="88" t="s">
        <v>64</v>
      </c>
      <c r="E9" s="120"/>
      <c r="F9" s="94" t="s">
        <v>118</v>
      </c>
      <c r="G9" s="89">
        <v>8.5</v>
      </c>
      <c r="H9" s="68">
        <f t="shared" si="0"/>
        <v>0</v>
      </c>
    </row>
    <row r="10" spans="2:8">
      <c r="B10" s="59"/>
      <c r="C10" s="89">
        <v>4</v>
      </c>
      <c r="D10" s="88" t="s">
        <v>119</v>
      </c>
      <c r="E10" s="120"/>
      <c r="F10" s="94" t="s">
        <v>118</v>
      </c>
      <c r="G10" s="89">
        <v>8.5</v>
      </c>
      <c r="H10" s="68">
        <f t="shared" si="0"/>
        <v>0</v>
      </c>
    </row>
    <row r="11" spans="2:8">
      <c r="B11" s="59"/>
      <c r="C11" s="89">
        <v>5</v>
      </c>
      <c r="D11" s="88" t="s">
        <v>66</v>
      </c>
      <c r="E11" s="120"/>
      <c r="F11" s="94" t="s">
        <v>118</v>
      </c>
      <c r="G11" s="89">
        <v>8.5</v>
      </c>
      <c r="H11" s="68">
        <f t="shared" si="0"/>
        <v>0</v>
      </c>
    </row>
    <row r="12" spans="2:8">
      <c r="B12" s="59"/>
      <c r="C12" s="89">
        <v>6</v>
      </c>
      <c r="D12" s="88" t="s">
        <v>120</v>
      </c>
      <c r="E12" s="120"/>
      <c r="F12" s="94" t="s">
        <v>118</v>
      </c>
      <c r="G12" s="89">
        <v>8.5</v>
      </c>
      <c r="H12" s="68">
        <f>E12*G12</f>
        <v>0</v>
      </c>
    </row>
    <row r="13" spans="2:8">
      <c r="B13" s="59"/>
      <c r="C13" s="89"/>
      <c r="D13" s="96" t="s">
        <v>121</v>
      </c>
      <c r="E13" s="63"/>
      <c r="F13" s="94"/>
      <c r="G13" s="89"/>
      <c r="H13" s="63"/>
    </row>
    <row r="14" spans="2:8">
      <c r="B14" s="59"/>
      <c r="C14" s="89">
        <v>7</v>
      </c>
      <c r="D14" s="88" t="s">
        <v>122</v>
      </c>
      <c r="E14" s="120"/>
      <c r="F14" s="94" t="s">
        <v>118</v>
      </c>
      <c r="G14" s="89">
        <v>8.5</v>
      </c>
      <c r="H14" s="68">
        <f t="shared" ref="H14:H49" si="1">E14*G14</f>
        <v>0</v>
      </c>
    </row>
    <row r="15" spans="2:8">
      <c r="B15" s="59"/>
      <c r="C15" s="89">
        <v>8</v>
      </c>
      <c r="D15" s="88" t="s">
        <v>123</v>
      </c>
      <c r="E15" s="120"/>
      <c r="F15" s="94" t="s">
        <v>118</v>
      </c>
      <c r="G15" s="89">
        <v>8.5</v>
      </c>
      <c r="H15" s="68">
        <f t="shared" si="1"/>
        <v>0</v>
      </c>
    </row>
    <row r="16" spans="2:8">
      <c r="B16" s="59"/>
      <c r="C16" s="89">
        <v>9</v>
      </c>
      <c r="D16" s="88" t="s">
        <v>124</v>
      </c>
      <c r="E16" s="120"/>
      <c r="F16" s="94" t="s">
        <v>118</v>
      </c>
      <c r="G16" s="89">
        <v>8.5</v>
      </c>
      <c r="H16" s="68">
        <f t="shared" si="1"/>
        <v>0</v>
      </c>
    </row>
    <row r="17" spans="2:8">
      <c r="B17" s="59"/>
      <c r="C17" s="89">
        <v>10</v>
      </c>
      <c r="D17" s="88" t="s">
        <v>125</v>
      </c>
      <c r="E17" s="120"/>
      <c r="F17" s="94" t="s">
        <v>118</v>
      </c>
      <c r="G17" s="89">
        <v>8.5</v>
      </c>
      <c r="H17" s="68">
        <f t="shared" si="1"/>
        <v>0</v>
      </c>
    </row>
    <row r="18" spans="2:8">
      <c r="B18" s="59"/>
      <c r="C18" s="89">
        <v>11</v>
      </c>
      <c r="D18" s="88" t="s">
        <v>126</v>
      </c>
      <c r="E18" s="120"/>
      <c r="F18" s="94" t="s">
        <v>118</v>
      </c>
      <c r="G18" s="89">
        <v>8.5</v>
      </c>
      <c r="H18" s="68">
        <f t="shared" si="1"/>
        <v>0</v>
      </c>
    </row>
    <row r="19" spans="2:8">
      <c r="B19" s="59"/>
      <c r="C19" s="89">
        <v>12</v>
      </c>
      <c r="D19" s="88" t="s">
        <v>127</v>
      </c>
      <c r="E19" s="120"/>
      <c r="F19" s="94" t="s">
        <v>118</v>
      </c>
      <c r="G19" s="89">
        <v>8.5</v>
      </c>
      <c r="H19" s="68">
        <f t="shared" si="1"/>
        <v>0</v>
      </c>
    </row>
    <row r="20" spans="2:8">
      <c r="B20" s="59"/>
      <c r="C20" s="89">
        <v>13</v>
      </c>
      <c r="D20" s="88" t="s">
        <v>128</v>
      </c>
      <c r="E20" s="120"/>
      <c r="F20" s="94" t="s">
        <v>118</v>
      </c>
      <c r="G20" s="89">
        <v>8.5</v>
      </c>
      <c r="H20" s="68">
        <f t="shared" si="1"/>
        <v>0</v>
      </c>
    </row>
    <row r="21" spans="2:8">
      <c r="B21" s="59"/>
      <c r="C21" s="89">
        <v>14</v>
      </c>
      <c r="D21" s="88" t="s">
        <v>129</v>
      </c>
      <c r="E21" s="120"/>
      <c r="F21" s="94" t="s">
        <v>118</v>
      </c>
      <c r="G21" s="89">
        <v>8.5</v>
      </c>
      <c r="H21" s="68">
        <f t="shared" si="1"/>
        <v>0</v>
      </c>
    </row>
    <row r="22" spans="2:8">
      <c r="B22" s="59"/>
      <c r="C22" s="89">
        <v>15</v>
      </c>
      <c r="D22" s="88" t="s">
        <v>130</v>
      </c>
      <c r="E22" s="120"/>
      <c r="F22" s="94" t="s">
        <v>118</v>
      </c>
      <c r="G22" s="89">
        <v>8.5</v>
      </c>
      <c r="H22" s="68">
        <f t="shared" si="1"/>
        <v>0</v>
      </c>
    </row>
    <row r="23" spans="2:8">
      <c r="B23" s="59"/>
      <c r="C23" s="89">
        <v>16</v>
      </c>
      <c r="D23" s="88" t="s">
        <v>131</v>
      </c>
      <c r="E23" s="120"/>
      <c r="F23" s="94" t="s">
        <v>118</v>
      </c>
      <c r="G23" s="89">
        <v>8.5</v>
      </c>
      <c r="H23" s="68">
        <f t="shared" si="1"/>
        <v>0</v>
      </c>
    </row>
    <row r="24" spans="2:8" ht="70.7">
      <c r="B24" s="59"/>
      <c r="C24" s="89">
        <v>17</v>
      </c>
      <c r="D24" s="88" t="s">
        <v>132</v>
      </c>
      <c r="E24" s="120"/>
      <c r="F24" s="94" t="s">
        <v>118</v>
      </c>
      <c r="G24" s="89">
        <v>8.5</v>
      </c>
      <c r="H24" s="68">
        <f t="shared" si="1"/>
        <v>0</v>
      </c>
    </row>
    <row r="25" spans="2:8">
      <c r="B25" s="59"/>
      <c r="C25" s="89">
        <v>18</v>
      </c>
      <c r="D25" s="88" t="s">
        <v>133</v>
      </c>
      <c r="E25" s="120"/>
      <c r="F25" s="94" t="s">
        <v>118</v>
      </c>
      <c r="G25" s="89">
        <v>8.5</v>
      </c>
      <c r="H25" s="68">
        <f t="shared" si="1"/>
        <v>0</v>
      </c>
    </row>
    <row r="26" spans="2:8">
      <c r="B26" s="59"/>
      <c r="C26" s="89">
        <v>19</v>
      </c>
      <c r="D26" s="88" t="s">
        <v>134</v>
      </c>
      <c r="E26" s="120"/>
      <c r="F26" s="94" t="s">
        <v>118</v>
      </c>
      <c r="G26" s="89">
        <v>8.5</v>
      </c>
      <c r="H26" s="68">
        <f t="shared" si="1"/>
        <v>0</v>
      </c>
    </row>
    <row r="27" spans="2:8">
      <c r="B27" s="59"/>
      <c r="C27" s="89">
        <v>20</v>
      </c>
      <c r="D27" s="88" t="s">
        <v>135</v>
      </c>
      <c r="E27" s="120"/>
      <c r="F27" s="94" t="s">
        <v>118</v>
      </c>
      <c r="G27" s="89">
        <v>8.5</v>
      </c>
      <c r="H27" s="68">
        <f t="shared" si="1"/>
        <v>0</v>
      </c>
    </row>
    <row r="28" spans="2:8" ht="28.35">
      <c r="B28" s="59"/>
      <c r="C28" s="89">
        <v>21</v>
      </c>
      <c r="D28" s="88" t="s">
        <v>136</v>
      </c>
      <c r="E28" s="120"/>
      <c r="F28" s="94" t="s">
        <v>118</v>
      </c>
      <c r="G28" s="89">
        <v>8.5</v>
      </c>
      <c r="H28" s="68">
        <f t="shared" si="1"/>
        <v>0</v>
      </c>
    </row>
    <row r="29" spans="2:8">
      <c r="B29" s="59"/>
      <c r="C29" s="89">
        <v>22</v>
      </c>
      <c r="D29" s="88" t="s">
        <v>137</v>
      </c>
      <c r="E29" s="120"/>
      <c r="F29" s="94" t="s">
        <v>118</v>
      </c>
      <c r="G29" s="89">
        <v>8.5</v>
      </c>
      <c r="H29" s="68">
        <f t="shared" si="1"/>
        <v>0</v>
      </c>
    </row>
    <row r="30" spans="2:8">
      <c r="B30" s="59"/>
      <c r="C30" s="89">
        <v>23</v>
      </c>
      <c r="D30" s="88" t="s">
        <v>138</v>
      </c>
      <c r="E30" s="120"/>
      <c r="F30" s="94" t="s">
        <v>118</v>
      </c>
      <c r="G30" s="89">
        <v>8.5</v>
      </c>
      <c r="H30" s="68">
        <f t="shared" si="1"/>
        <v>0</v>
      </c>
    </row>
    <row r="31" spans="2:8">
      <c r="B31" s="59"/>
      <c r="C31" s="89">
        <v>24</v>
      </c>
      <c r="D31" s="88" t="s">
        <v>139</v>
      </c>
      <c r="E31" s="120"/>
      <c r="F31" s="94" t="s">
        <v>118</v>
      </c>
      <c r="G31" s="89">
        <v>8.5</v>
      </c>
      <c r="H31" s="68">
        <f t="shared" si="1"/>
        <v>0</v>
      </c>
    </row>
    <row r="32" spans="2:8">
      <c r="B32" s="59"/>
      <c r="C32" s="89">
        <v>25</v>
      </c>
      <c r="D32" s="88" t="s">
        <v>140</v>
      </c>
      <c r="E32" s="120"/>
      <c r="F32" s="94" t="s">
        <v>118</v>
      </c>
      <c r="G32" s="89">
        <v>8.5</v>
      </c>
      <c r="H32" s="68">
        <f t="shared" si="1"/>
        <v>0</v>
      </c>
    </row>
    <row r="33" spans="2:8">
      <c r="B33" s="59"/>
      <c r="C33" s="89">
        <v>26</v>
      </c>
      <c r="D33" s="88" t="s">
        <v>141</v>
      </c>
      <c r="E33" s="120"/>
      <c r="F33" s="94" t="s">
        <v>118</v>
      </c>
      <c r="G33" s="89">
        <v>8.5</v>
      </c>
      <c r="H33" s="68">
        <f t="shared" si="1"/>
        <v>0</v>
      </c>
    </row>
    <row r="34" spans="2:8">
      <c r="B34" s="59"/>
      <c r="C34" s="89">
        <v>27</v>
      </c>
      <c r="D34" s="88" t="s">
        <v>142</v>
      </c>
      <c r="E34" s="120"/>
      <c r="F34" s="94" t="s">
        <v>118</v>
      </c>
      <c r="G34" s="89">
        <v>8.5</v>
      </c>
      <c r="H34" s="68">
        <f t="shared" si="1"/>
        <v>0</v>
      </c>
    </row>
    <row r="35" spans="2:8">
      <c r="B35" s="59"/>
      <c r="C35" s="89">
        <v>28</v>
      </c>
      <c r="D35" s="88" t="s">
        <v>143</v>
      </c>
      <c r="E35" s="120"/>
      <c r="F35" s="94" t="s">
        <v>118</v>
      </c>
      <c r="G35" s="89">
        <v>8.5</v>
      </c>
      <c r="H35" s="68">
        <f t="shared" si="1"/>
        <v>0</v>
      </c>
    </row>
    <row r="36" spans="2:8">
      <c r="B36" s="59"/>
      <c r="C36" s="89">
        <v>29</v>
      </c>
      <c r="D36" s="88" t="s">
        <v>144</v>
      </c>
      <c r="E36" s="120"/>
      <c r="F36" s="94" t="s">
        <v>118</v>
      </c>
      <c r="G36" s="89">
        <v>8.5</v>
      </c>
      <c r="H36" s="68">
        <f t="shared" si="1"/>
        <v>0</v>
      </c>
    </row>
    <row r="37" spans="2:8">
      <c r="B37" s="59"/>
      <c r="C37" s="89">
        <v>30</v>
      </c>
      <c r="D37" s="88" t="s">
        <v>145</v>
      </c>
      <c r="E37" s="120"/>
      <c r="F37" s="94" t="s">
        <v>118</v>
      </c>
      <c r="G37" s="89">
        <v>8.5</v>
      </c>
      <c r="H37" s="68">
        <f t="shared" si="1"/>
        <v>0</v>
      </c>
    </row>
    <row r="38" spans="2:8">
      <c r="B38" s="59"/>
      <c r="C38" s="89">
        <v>31</v>
      </c>
      <c r="D38" s="88" t="s">
        <v>146</v>
      </c>
      <c r="E38" s="120"/>
      <c r="F38" s="94" t="s">
        <v>118</v>
      </c>
      <c r="G38" s="89">
        <v>8.5</v>
      </c>
      <c r="H38" s="68">
        <f t="shared" si="1"/>
        <v>0</v>
      </c>
    </row>
    <row r="39" spans="2:8" ht="84.95">
      <c r="B39" s="59"/>
      <c r="C39" s="89">
        <v>32</v>
      </c>
      <c r="D39" s="88" t="s">
        <v>147</v>
      </c>
      <c r="E39" s="120"/>
      <c r="F39" s="94" t="s">
        <v>118</v>
      </c>
      <c r="G39" s="89">
        <v>8.5</v>
      </c>
      <c r="H39" s="68">
        <f t="shared" si="1"/>
        <v>0</v>
      </c>
    </row>
    <row r="40" spans="2:8">
      <c r="B40" s="59"/>
      <c r="C40" s="89">
        <v>33</v>
      </c>
      <c r="D40" s="88" t="s">
        <v>148</v>
      </c>
      <c r="E40" s="120"/>
      <c r="F40" s="94" t="s">
        <v>118</v>
      </c>
      <c r="G40" s="89">
        <v>8.5</v>
      </c>
      <c r="H40" s="68">
        <f t="shared" si="1"/>
        <v>0</v>
      </c>
    </row>
    <row r="41" spans="2:8">
      <c r="B41" s="59"/>
      <c r="C41" s="89">
        <v>34</v>
      </c>
      <c r="D41" s="88" t="s">
        <v>149</v>
      </c>
      <c r="E41" s="120"/>
      <c r="F41" s="94" t="s">
        <v>118</v>
      </c>
      <c r="G41" s="89">
        <v>8.5</v>
      </c>
      <c r="H41" s="68">
        <f t="shared" si="1"/>
        <v>0</v>
      </c>
    </row>
    <row r="42" spans="2:8">
      <c r="B42" s="59"/>
      <c r="C42" s="89">
        <v>35</v>
      </c>
      <c r="D42" s="88" t="s">
        <v>150</v>
      </c>
      <c r="E42" s="120"/>
      <c r="F42" s="94" t="s">
        <v>118</v>
      </c>
      <c r="G42" s="89">
        <v>8.5</v>
      </c>
      <c r="H42" s="68">
        <f t="shared" si="1"/>
        <v>0</v>
      </c>
    </row>
    <row r="43" spans="2:8">
      <c r="B43" s="59"/>
      <c r="C43" s="89">
        <v>36</v>
      </c>
      <c r="D43" s="88" t="s">
        <v>151</v>
      </c>
      <c r="E43" s="120"/>
      <c r="F43" s="94" t="s">
        <v>118</v>
      </c>
      <c r="G43" s="89">
        <v>8.5</v>
      </c>
      <c r="H43" s="68">
        <f t="shared" si="1"/>
        <v>0</v>
      </c>
    </row>
    <row r="44" spans="2:8">
      <c r="B44" s="59"/>
      <c r="C44" s="89">
        <v>37</v>
      </c>
      <c r="D44" s="88" t="s">
        <v>152</v>
      </c>
      <c r="E44" s="120"/>
      <c r="F44" s="94" t="s">
        <v>118</v>
      </c>
      <c r="G44" s="89">
        <v>8.5</v>
      </c>
      <c r="H44" s="68">
        <f t="shared" si="1"/>
        <v>0</v>
      </c>
    </row>
    <row r="45" spans="2:8">
      <c r="B45" s="59"/>
      <c r="C45" s="89">
        <v>38</v>
      </c>
      <c r="D45" s="95" t="s">
        <v>153</v>
      </c>
      <c r="E45" s="120"/>
      <c r="F45" s="94" t="s">
        <v>118</v>
      </c>
      <c r="G45" s="89">
        <v>8.5</v>
      </c>
      <c r="H45" s="68">
        <f t="shared" ref="H45:H46" si="2">E45*G45</f>
        <v>0</v>
      </c>
    </row>
    <row r="46" spans="2:8">
      <c r="B46" s="59"/>
      <c r="C46" s="89">
        <v>39</v>
      </c>
      <c r="D46" s="95" t="s">
        <v>154</v>
      </c>
      <c r="E46" s="120"/>
      <c r="F46" s="94" t="s">
        <v>118</v>
      </c>
      <c r="G46" s="89">
        <v>8.5</v>
      </c>
      <c r="H46" s="68">
        <f t="shared" si="2"/>
        <v>0</v>
      </c>
    </row>
    <row r="47" spans="2:8">
      <c r="B47" s="59"/>
      <c r="C47" s="89">
        <v>40</v>
      </c>
      <c r="D47" s="88" t="s">
        <v>155</v>
      </c>
      <c r="E47" s="120"/>
      <c r="F47" s="94" t="s">
        <v>118</v>
      </c>
      <c r="G47" s="89">
        <v>8.5</v>
      </c>
      <c r="H47" s="68">
        <f t="shared" si="1"/>
        <v>0</v>
      </c>
    </row>
    <row r="48" spans="2:8" ht="42.4">
      <c r="B48" s="59"/>
      <c r="C48" s="89">
        <v>41</v>
      </c>
      <c r="D48" s="88" t="s">
        <v>156</v>
      </c>
      <c r="E48" s="120"/>
      <c r="F48" s="94" t="s">
        <v>118</v>
      </c>
      <c r="G48" s="89">
        <v>8.5</v>
      </c>
      <c r="H48" s="68">
        <f t="shared" si="1"/>
        <v>0</v>
      </c>
    </row>
    <row r="49" spans="2:8">
      <c r="B49" s="59"/>
      <c r="C49" s="89">
        <v>42</v>
      </c>
      <c r="D49" s="114" t="s">
        <v>67</v>
      </c>
      <c r="E49" s="120"/>
      <c r="F49" s="94" t="s">
        <v>118</v>
      </c>
      <c r="G49" s="89">
        <v>8.5</v>
      </c>
      <c r="H49" s="68">
        <f t="shared" si="1"/>
        <v>0</v>
      </c>
    </row>
    <row r="50" spans="2:8" ht="18" customHeight="1">
      <c r="B50" s="59"/>
      <c r="C50" s="166" t="s">
        <v>218</v>
      </c>
      <c r="D50" s="166"/>
      <c r="E50" s="166"/>
      <c r="F50" s="166"/>
      <c r="G50" s="166"/>
      <c r="H50" s="91">
        <f>SUM(H7:H49)</f>
        <v>0</v>
      </c>
    </row>
    <row r="51" spans="2:8" ht="32.85" customHeight="1">
      <c r="B51" s="59"/>
      <c r="C51" s="167" t="s">
        <v>219</v>
      </c>
      <c r="D51" s="167"/>
      <c r="E51" s="167"/>
      <c r="F51" s="167"/>
      <c r="G51" s="167"/>
      <c r="H51" s="91">
        <f>DFP_DS_DSS!E57</f>
        <v>0</v>
      </c>
    </row>
    <row r="52" spans="2:8">
      <c r="B52" s="59"/>
    </row>
    <row r="53" spans="2:8">
      <c r="B53" s="59"/>
    </row>
    <row r="54" spans="2:8">
      <c r="B54" s="60" t="s">
        <v>220</v>
      </c>
      <c r="C54" s="82" t="s">
        <v>221</v>
      </c>
    </row>
    <row r="55" spans="2:8" ht="28.35">
      <c r="B55" s="59"/>
      <c r="C55" s="89" t="s">
        <v>161</v>
      </c>
      <c r="D55" s="64" t="s">
        <v>162</v>
      </c>
      <c r="E55" s="85" t="s">
        <v>163</v>
      </c>
      <c r="F55" s="57" t="s">
        <v>22</v>
      </c>
    </row>
    <row r="56" spans="2:8">
      <c r="B56" s="59"/>
      <c r="C56" s="89"/>
      <c r="D56" s="115" t="s">
        <v>222</v>
      </c>
      <c r="E56" s="63"/>
    </row>
    <row r="57" spans="2:8" ht="42.4">
      <c r="B57" s="59"/>
      <c r="C57" s="89">
        <v>1</v>
      </c>
      <c r="D57" s="88" t="s">
        <v>165</v>
      </c>
      <c r="E57" s="89">
        <f>SUM(E58:E60)</f>
        <v>0</v>
      </c>
      <c r="F57" s="57" t="s">
        <v>22</v>
      </c>
    </row>
    <row r="58" spans="2:8">
      <c r="B58" s="59"/>
      <c r="C58" s="89" t="s">
        <v>166</v>
      </c>
      <c r="D58" s="116" t="s">
        <v>167</v>
      </c>
      <c r="E58" s="120"/>
    </row>
    <row r="59" spans="2:8" ht="28.35">
      <c r="B59" s="59"/>
      <c r="C59" s="89" t="s">
        <v>168</v>
      </c>
      <c r="D59" s="116" t="s">
        <v>169</v>
      </c>
      <c r="E59" s="120"/>
    </row>
    <row r="60" spans="2:8">
      <c r="B60" s="59"/>
      <c r="C60" s="89" t="s">
        <v>170</v>
      </c>
      <c r="D60" s="116" t="s">
        <v>171</v>
      </c>
      <c r="E60" s="120"/>
    </row>
    <row r="61" spans="2:8">
      <c r="B61" s="59"/>
      <c r="C61" s="89">
        <v>2</v>
      </c>
      <c r="D61" s="94" t="s">
        <v>223</v>
      </c>
      <c r="E61" s="120"/>
    </row>
    <row r="62" spans="2:8">
      <c r="B62" s="59"/>
      <c r="C62" s="89">
        <v>3</v>
      </c>
      <c r="D62" s="94" t="s">
        <v>224</v>
      </c>
      <c r="E62" s="120"/>
    </row>
    <row r="63" spans="2:8">
      <c r="B63" s="59"/>
      <c r="C63" s="89">
        <v>4</v>
      </c>
      <c r="D63" s="94" t="s">
        <v>225</v>
      </c>
      <c r="E63" s="120"/>
    </row>
    <row r="64" spans="2:8">
      <c r="B64" s="59"/>
      <c r="C64" s="89">
        <v>5</v>
      </c>
      <c r="D64" s="94" t="s">
        <v>226</v>
      </c>
      <c r="E64" s="120"/>
    </row>
    <row r="65" spans="2:6">
      <c r="B65" s="59"/>
      <c r="C65" s="89">
        <v>6</v>
      </c>
      <c r="D65" s="94" t="s">
        <v>227</v>
      </c>
      <c r="E65" s="120"/>
    </row>
    <row r="66" spans="2:6">
      <c r="B66" s="59"/>
      <c r="C66" s="89">
        <v>7</v>
      </c>
      <c r="D66" s="94" t="s">
        <v>228</v>
      </c>
      <c r="E66" s="120"/>
    </row>
    <row r="67" spans="2:6" s="58" customFormat="1">
      <c r="B67" s="59"/>
      <c r="C67" s="89">
        <v>8</v>
      </c>
      <c r="D67" s="94" t="s">
        <v>229</v>
      </c>
      <c r="E67" s="120"/>
      <c r="F67" s="57"/>
    </row>
    <row r="68" spans="2:6" s="58" customFormat="1">
      <c r="B68" s="59"/>
      <c r="C68" s="89">
        <v>9</v>
      </c>
      <c r="D68" s="94" t="s">
        <v>213</v>
      </c>
      <c r="E68" s="120"/>
      <c r="F68" s="57"/>
    </row>
    <row r="69" spans="2:6" s="58" customFormat="1" ht="15" customHeight="1">
      <c r="B69" s="59"/>
      <c r="C69" s="167" t="s">
        <v>218</v>
      </c>
      <c r="D69" s="167"/>
      <c r="E69" s="91">
        <f>SUM(E58:E68)</f>
        <v>0</v>
      </c>
      <c r="F69" s="57"/>
    </row>
    <row r="70" spans="2:6" s="58" customFormat="1" ht="45" customHeight="1">
      <c r="B70" s="59"/>
      <c r="C70" s="165" t="s">
        <v>219</v>
      </c>
      <c r="D70" s="165"/>
      <c r="E70" s="91">
        <f>DFP_DS_DSS!E57</f>
        <v>0</v>
      </c>
      <c r="F70" s="57"/>
    </row>
    <row r="71" spans="2:6" s="58" customFormat="1">
      <c r="B71" s="59"/>
      <c r="D71" s="56"/>
      <c r="E71" s="56"/>
      <c r="F71" s="57"/>
    </row>
    <row r="72" spans="2:6" s="58" customFormat="1">
      <c r="B72" s="59"/>
      <c r="D72" s="56"/>
      <c r="E72" s="56"/>
      <c r="F72" s="57"/>
    </row>
    <row r="73" spans="2:6" s="58" customFormat="1">
      <c r="B73" s="59"/>
      <c r="D73" s="56"/>
      <c r="E73" s="56"/>
      <c r="F73" s="57"/>
    </row>
    <row r="74" spans="2:6" s="58" customFormat="1">
      <c r="B74" s="59"/>
      <c r="D74" s="56"/>
      <c r="E74" s="56"/>
      <c r="F74" s="57"/>
    </row>
    <row r="75" spans="2:6" s="58" customFormat="1">
      <c r="B75" s="59"/>
      <c r="D75" s="56"/>
      <c r="E75" s="56"/>
      <c r="F75" s="57"/>
    </row>
    <row r="76" spans="2:6" s="58" customFormat="1">
      <c r="B76" s="59"/>
      <c r="D76" s="56"/>
      <c r="E76" s="56"/>
      <c r="F76" s="57"/>
    </row>
    <row r="77" spans="2:6" s="58" customFormat="1">
      <c r="B77" s="59"/>
      <c r="D77" s="56"/>
      <c r="E77" s="56"/>
      <c r="F77" s="57"/>
    </row>
    <row r="78" spans="2:6" s="58" customFormat="1">
      <c r="B78" s="59"/>
      <c r="D78" s="56"/>
      <c r="E78" s="56"/>
      <c r="F78" s="57"/>
    </row>
    <row r="79" spans="2:6" s="58" customFormat="1">
      <c r="B79" s="59"/>
      <c r="D79" s="56"/>
      <c r="E79" s="56"/>
      <c r="F79" s="57"/>
    </row>
    <row r="80" spans="2:6" s="58" customFormat="1">
      <c r="B80" s="59"/>
      <c r="D80" s="56"/>
      <c r="E80" s="56"/>
      <c r="F80" s="57"/>
    </row>
    <row r="81" spans="2:6" s="58" customFormat="1">
      <c r="B81" s="59"/>
      <c r="D81" s="56"/>
      <c r="E81" s="56"/>
      <c r="F81" s="57"/>
    </row>
    <row r="82" spans="2:6" s="58" customFormat="1">
      <c r="B82" s="59"/>
      <c r="D82" s="56"/>
      <c r="E82" s="56"/>
      <c r="F82" s="57"/>
    </row>
    <row r="83" spans="2:6" s="58" customFormat="1">
      <c r="B83" s="59"/>
      <c r="D83" s="56"/>
      <c r="E83" s="56"/>
      <c r="F83" s="57"/>
    </row>
    <row r="84" spans="2:6" s="58" customFormat="1">
      <c r="B84" s="59"/>
      <c r="D84" s="56"/>
      <c r="E84" s="56"/>
      <c r="F84" s="57"/>
    </row>
    <row r="85" spans="2:6" s="58" customFormat="1">
      <c r="B85" s="59"/>
      <c r="D85" s="56"/>
      <c r="E85" s="56"/>
      <c r="F85" s="57"/>
    </row>
    <row r="86" spans="2:6" s="58" customFormat="1">
      <c r="B86" s="59"/>
      <c r="D86" s="56"/>
      <c r="E86" s="56"/>
      <c r="F86" s="57"/>
    </row>
    <row r="87" spans="2:6" s="58" customFormat="1">
      <c r="B87" s="59"/>
      <c r="D87" s="56"/>
      <c r="E87" s="56"/>
      <c r="F87" s="57"/>
    </row>
    <row r="88" spans="2:6" s="58" customFormat="1">
      <c r="B88" s="59"/>
      <c r="D88" s="56"/>
      <c r="E88" s="56"/>
      <c r="F88" s="57"/>
    </row>
    <row r="89" spans="2:6" s="58" customFormat="1">
      <c r="B89" s="59"/>
      <c r="D89" s="56"/>
      <c r="E89" s="56"/>
      <c r="F89" s="57"/>
    </row>
    <row r="90" spans="2:6" s="58" customFormat="1">
      <c r="B90" s="59"/>
      <c r="D90" s="56"/>
      <c r="E90" s="56"/>
      <c r="F90" s="57"/>
    </row>
    <row r="91" spans="2:6" s="58" customFormat="1">
      <c r="B91" s="59"/>
      <c r="D91" s="56"/>
      <c r="E91" s="56"/>
      <c r="F91" s="57"/>
    </row>
    <row r="92" spans="2:6" s="58" customFormat="1">
      <c r="B92" s="59"/>
      <c r="D92" s="56"/>
      <c r="E92" s="56"/>
      <c r="F92" s="57"/>
    </row>
    <row r="93" spans="2:6" s="58" customFormat="1">
      <c r="B93" s="59"/>
      <c r="D93" s="56"/>
      <c r="E93" s="56"/>
      <c r="F93" s="57"/>
    </row>
    <row r="94" spans="2:6" s="58" customFormat="1">
      <c r="B94" s="59"/>
      <c r="D94" s="56"/>
      <c r="E94" s="56"/>
      <c r="F94" s="57"/>
    </row>
    <row r="95" spans="2:6" s="58" customFormat="1">
      <c r="B95" s="59"/>
      <c r="D95" s="56"/>
      <c r="E95" s="56"/>
      <c r="F95" s="57"/>
    </row>
    <row r="96" spans="2:6" s="58" customFormat="1">
      <c r="B96" s="59"/>
      <c r="D96" s="56"/>
      <c r="E96" s="56"/>
      <c r="F96" s="57"/>
    </row>
    <row r="97" spans="2:6" s="58" customFormat="1">
      <c r="B97" s="59"/>
      <c r="D97" s="56"/>
      <c r="E97" s="56"/>
      <c r="F97" s="57"/>
    </row>
    <row r="103" spans="2:6" s="58" customFormat="1">
      <c r="B103" s="97"/>
      <c r="D103" s="56"/>
      <c r="E103" s="56"/>
      <c r="F103" s="57"/>
    </row>
    <row r="104" spans="2:6" s="58" customFormat="1">
      <c r="B104" s="97"/>
      <c r="D104" s="56"/>
      <c r="E104" s="56"/>
      <c r="F104" s="57"/>
    </row>
    <row r="105" spans="2:6" s="58" customFormat="1">
      <c r="B105" s="97"/>
      <c r="D105" s="56"/>
      <c r="E105" s="56"/>
      <c r="F105" s="57"/>
    </row>
    <row r="107" spans="2:6" s="58" customFormat="1">
      <c r="B107" s="97"/>
      <c r="D107" s="56"/>
      <c r="E107" s="56"/>
      <c r="F107" s="57"/>
    </row>
    <row r="108" spans="2:6" s="58" customFormat="1">
      <c r="B108" s="97"/>
      <c r="D108" s="56"/>
      <c r="E108" s="56"/>
      <c r="F108" s="57"/>
    </row>
    <row r="109" spans="2:6" s="58" customFormat="1">
      <c r="B109" s="97"/>
      <c r="D109" s="56"/>
      <c r="E109" s="56"/>
      <c r="F109" s="57"/>
    </row>
    <row r="110" spans="2:6" s="58" customFormat="1">
      <c r="B110" s="97"/>
      <c r="D110" s="56"/>
      <c r="E110" s="56"/>
      <c r="F110" s="57"/>
    </row>
    <row r="113" spans="2:6" s="58" customFormat="1">
      <c r="B113" s="98"/>
      <c r="D113" s="56"/>
      <c r="E113" s="56"/>
      <c r="F113" s="57"/>
    </row>
    <row r="114" spans="2:6" s="58" customFormat="1">
      <c r="B114" s="98"/>
      <c r="D114" s="56"/>
      <c r="E114" s="56"/>
      <c r="F114" s="57"/>
    </row>
    <row r="115" spans="2:6" s="58" customFormat="1">
      <c r="B115" s="98"/>
      <c r="D115" s="56"/>
      <c r="E115" s="56"/>
      <c r="F115" s="57"/>
    </row>
    <row r="116" spans="2:6" s="58" customFormat="1">
      <c r="B116" s="98"/>
      <c r="D116" s="56"/>
      <c r="E116" s="56"/>
      <c r="F116" s="57"/>
    </row>
    <row r="117" spans="2:6" s="58" customFormat="1">
      <c r="B117" s="98"/>
      <c r="D117" s="56"/>
      <c r="E117" s="56"/>
      <c r="F117" s="57"/>
    </row>
    <row r="119" spans="2:6" s="58" customFormat="1">
      <c r="B119" s="98"/>
      <c r="D119" s="56"/>
      <c r="E119" s="56"/>
      <c r="F119" s="57"/>
    </row>
    <row r="120" spans="2:6" s="58" customFormat="1">
      <c r="B120" s="98"/>
      <c r="D120" s="56"/>
      <c r="E120" s="56"/>
      <c r="F120" s="57"/>
    </row>
    <row r="121" spans="2:6" s="58" customFormat="1">
      <c r="B121" s="98"/>
      <c r="D121" s="56"/>
      <c r="E121" s="56"/>
      <c r="F121" s="57"/>
    </row>
    <row r="122" spans="2:6" s="58" customFormat="1">
      <c r="B122" s="98"/>
      <c r="D122" s="56"/>
      <c r="E122" s="56"/>
      <c r="F122" s="57"/>
    </row>
    <row r="123" spans="2:6" s="58" customFormat="1">
      <c r="B123" s="98"/>
      <c r="D123" s="56"/>
      <c r="E123" s="56"/>
      <c r="F123" s="57"/>
    </row>
    <row r="126" spans="2:6" s="58" customFormat="1">
      <c r="B126" s="97"/>
      <c r="D126" s="56"/>
      <c r="E126" s="56"/>
      <c r="F126" s="57"/>
    </row>
    <row r="127" spans="2:6" s="58" customFormat="1">
      <c r="B127" s="97"/>
      <c r="D127" s="56"/>
      <c r="E127" s="56"/>
      <c r="F127" s="57"/>
    </row>
    <row r="128" spans="2:6" s="58" customFormat="1">
      <c r="B128" s="97"/>
      <c r="D128" s="56"/>
      <c r="E128" s="56"/>
      <c r="F128" s="57"/>
    </row>
    <row r="129" spans="2:8" s="58" customFormat="1">
      <c r="B129" s="99"/>
      <c r="D129" s="56"/>
      <c r="E129" s="56"/>
      <c r="F129" s="57"/>
    </row>
    <row r="131" spans="2:8" s="58" customFormat="1">
      <c r="B131" s="100"/>
      <c r="D131" s="56"/>
      <c r="E131" s="56"/>
      <c r="F131" s="57"/>
      <c r="H131" s="56"/>
    </row>
    <row r="132" spans="2:8" s="58" customFormat="1">
      <c r="B132" s="100"/>
      <c r="D132" s="56"/>
      <c r="E132" s="56"/>
      <c r="F132" s="57"/>
      <c r="H132" s="56"/>
    </row>
    <row r="133" spans="2:8" s="58" customFormat="1">
      <c r="B133" s="100"/>
      <c r="D133" s="56"/>
      <c r="E133" s="56"/>
      <c r="F133" s="57"/>
      <c r="H133" s="56"/>
    </row>
    <row r="134" spans="2:8" s="58" customFormat="1">
      <c r="B134" s="100"/>
      <c r="D134" s="56"/>
      <c r="E134" s="56"/>
      <c r="F134" s="57"/>
      <c r="H134" s="56"/>
    </row>
    <row r="139" spans="2:8" s="58" customFormat="1">
      <c r="B139" s="101"/>
      <c r="D139" s="56"/>
      <c r="E139" s="56"/>
      <c r="F139" s="57"/>
      <c r="H139" s="56"/>
    </row>
    <row r="140" spans="2:8" s="58" customFormat="1">
      <c r="B140" s="102"/>
      <c r="D140" s="56"/>
      <c r="E140" s="56"/>
      <c r="F140" s="57"/>
      <c r="H140" s="56"/>
    </row>
    <row r="141" spans="2:8" s="58" customFormat="1">
      <c r="B141" s="85" t="s">
        <v>42</v>
      </c>
      <c r="D141" s="56"/>
      <c r="E141" s="56"/>
      <c r="F141" s="57"/>
      <c r="H141" s="56"/>
    </row>
    <row r="142" spans="2:8" s="58" customFormat="1">
      <c r="B142" s="89" t="e">
        <f>#REF!*#REF!*#REF!</f>
        <v>#REF!</v>
      </c>
      <c r="D142" s="56"/>
      <c r="E142" s="56"/>
      <c r="F142" s="57"/>
      <c r="H142" s="56"/>
    </row>
    <row r="143" spans="2:8" s="58" customFormat="1">
      <c r="B143" s="89" t="e">
        <f>#REF!*#REF!*#REF!</f>
        <v>#REF!</v>
      </c>
      <c r="D143" s="56"/>
      <c r="E143" s="56"/>
      <c r="F143" s="57"/>
      <c r="H143" s="56"/>
    </row>
    <row r="144" spans="2:8" s="58" customFormat="1">
      <c r="B144" s="89" t="e">
        <f>#REF!*#REF!*#REF!</f>
        <v>#REF!</v>
      </c>
      <c r="D144" s="56"/>
      <c r="E144" s="56"/>
      <c r="F144" s="57"/>
      <c r="H144" s="56"/>
    </row>
    <row r="145" spans="2:8" s="58" customFormat="1">
      <c r="B145" s="89" t="e">
        <f>#REF!*#REF!*#REF!</f>
        <v>#REF!</v>
      </c>
      <c r="D145" s="56"/>
      <c r="E145" s="56"/>
      <c r="F145" s="57"/>
      <c r="H145" s="56"/>
    </row>
    <row r="146" spans="2:8" s="58" customFormat="1">
      <c r="B146" s="89" t="e">
        <f>#REF!*#REF!*#REF!</f>
        <v>#REF!</v>
      </c>
      <c r="D146" s="56" t="s">
        <v>22</v>
      </c>
      <c r="E146" s="56"/>
      <c r="F146" s="57"/>
      <c r="H146" s="56"/>
    </row>
    <row r="147" spans="2:8" s="58" customFormat="1">
      <c r="B147" s="103" t="e">
        <f>SUM(B142:B146)</f>
        <v>#REF!</v>
      </c>
      <c r="D147" s="56"/>
      <c r="E147" s="56"/>
      <c r="F147" s="57"/>
    </row>
    <row r="148" spans="2:8" s="58" customFormat="1">
      <c r="B148" s="104"/>
      <c r="D148" s="56"/>
      <c r="E148" s="56"/>
      <c r="F148" s="57"/>
    </row>
    <row r="150" spans="2:8" s="58" customFormat="1">
      <c r="B150" s="102"/>
      <c r="D150" s="56"/>
      <c r="E150" s="56"/>
      <c r="F150" s="57"/>
    </row>
    <row r="151" spans="2:8" s="58" customFormat="1">
      <c r="B151" s="85" t="s">
        <v>42</v>
      </c>
      <c r="D151" s="56"/>
      <c r="E151" s="56"/>
      <c r="F151" s="57"/>
    </row>
    <row r="152" spans="2:8" s="58" customFormat="1">
      <c r="B152" s="89" t="e">
        <f>#REF!*#REF!*#REF!</f>
        <v>#REF!</v>
      </c>
      <c r="D152" s="56"/>
      <c r="E152" s="56"/>
      <c r="F152" s="57"/>
    </row>
    <row r="153" spans="2:8" s="58" customFormat="1">
      <c r="B153" s="89" t="e">
        <f>#REF!*#REF!*#REF!</f>
        <v>#REF!</v>
      </c>
      <c r="D153" s="56"/>
      <c r="E153" s="56"/>
      <c r="F153" s="57"/>
    </row>
    <row r="154" spans="2:8" s="58" customFormat="1">
      <c r="B154" s="89" t="e">
        <f>#REF!*#REF!*#REF!</f>
        <v>#REF!</v>
      </c>
      <c r="D154" s="56"/>
      <c r="E154" s="56"/>
      <c r="F154" s="57"/>
    </row>
    <row r="155" spans="2:8" s="58" customFormat="1">
      <c r="B155" s="89" t="e">
        <f>#REF!*#REF!*#REF!</f>
        <v>#REF!</v>
      </c>
      <c r="D155" s="56"/>
      <c r="E155" s="56"/>
      <c r="F155" s="57"/>
    </row>
    <row r="156" spans="2:8" s="58" customFormat="1">
      <c r="B156" s="89" t="e">
        <f>#REF!*#REF!*#REF!</f>
        <v>#REF!</v>
      </c>
      <c r="D156" s="56"/>
      <c r="E156" s="56"/>
      <c r="F156" s="57"/>
    </row>
    <row r="157" spans="2:8" s="58" customFormat="1">
      <c r="B157" s="103" t="e">
        <f>SUM(B152:B156)</f>
        <v>#REF!</v>
      </c>
      <c r="D157" s="56"/>
      <c r="E157" s="56"/>
      <c r="F157" s="57"/>
    </row>
  </sheetData>
  <sheetProtection algorithmName="SHA-512" hashValue="I/wzJ9wsX5uSTfaQf30MPKTBF71nEc/KkR0l5fqSOjybawC2ao0eSRdwJmzm8YcdF1K+zVaK4l3yUKhTe9QMIg==" saltValue="GHgC0tt1gaZk+ZQvC7L76Q==" spinCount="100000" sheet="1" objects="1" scenarios="1"/>
  <mergeCells count="5">
    <mergeCell ref="E5:F5"/>
    <mergeCell ref="C50:G50"/>
    <mergeCell ref="C51:G51"/>
    <mergeCell ref="C69:D69"/>
    <mergeCell ref="C70:D70"/>
  </mergeCells>
  <pageMargins left="0.7" right="0.7" top="0.75" bottom="0.75" header="0.3" footer="0.3"/>
  <pageSetup paperSize="9" scale="5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aacf6f3-f708-4c8d-af51-fdab418943e6">
      <Terms xmlns="http://schemas.microsoft.com/office/infopath/2007/PartnerControls"/>
    </lcf76f155ced4ddcb4097134ff3c332f>
    <TaxCatchAll xmlns="c1b15464-17cd-4058-a13c-b54e2420c3d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7613BE71AB5D84D85907E89B00562EB" ma:contentTypeVersion="18" ma:contentTypeDescription="Create a new document." ma:contentTypeScope="" ma:versionID="f780842b38f4ebc33c7b5779f70050e8">
  <xsd:schema xmlns:xsd="http://www.w3.org/2001/XMLSchema" xmlns:xs="http://www.w3.org/2001/XMLSchema" xmlns:p="http://schemas.microsoft.com/office/2006/metadata/properties" xmlns:ns2="caacf6f3-f708-4c8d-af51-fdab418943e6" xmlns:ns3="c1b15464-17cd-4058-a13c-b54e2420c3d4" targetNamespace="http://schemas.microsoft.com/office/2006/metadata/properties" ma:root="true" ma:fieldsID="f7ba2acf964f1f2513eebd924273b32d" ns2:_="" ns3:_="">
    <xsd:import namespace="caacf6f3-f708-4c8d-af51-fdab418943e6"/>
    <xsd:import namespace="c1b15464-17cd-4058-a13c-b54e2420c3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acf6f3-f708-4c8d-af51-fdab418943e6"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4248e91-9b19-45a3-9e60-dfdb4c90431c"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b15464-17cd-4058-a13c-b54e2420c3d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97a6a1e7-3b82-47a3-8ae9-299d66732ab8}" ma:internalName="TaxCatchAll" ma:showField="CatchAllData" ma:web="c1b15464-17cd-4058-a13c-b54e2420c3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A09850-7C00-4876-B598-E9B9FDBB9C18}"/>
</file>

<file path=customXml/itemProps2.xml><?xml version="1.0" encoding="utf-8"?>
<ds:datastoreItem xmlns:ds="http://schemas.openxmlformats.org/officeDocument/2006/customXml" ds:itemID="{918F60DF-DF9E-4876-BD78-3C1703A27258}"/>
</file>

<file path=customXml/itemProps3.xml><?xml version="1.0" encoding="utf-8"?>
<ds:datastoreItem xmlns:ds="http://schemas.openxmlformats.org/officeDocument/2006/customXml" ds:itemID="{2C29F007-C3BC-4CAE-8E08-BDBEE31589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Agnese Meiere</dc:creator>
  <cp:keywords/>
  <dc:description/>
  <cp:lastModifiedBy>Emīls Prockāns</cp:lastModifiedBy>
  <cp:revision/>
  <dcterms:created xsi:type="dcterms:W3CDTF">2015-06-05T18:17:20Z</dcterms:created>
  <dcterms:modified xsi:type="dcterms:W3CDTF">2024-01-31T11:22:40Z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0x010100F7613BE71AB5D84D85907E89B00562EB</vt:lpwstr>
  </property>
</Properties>
</file>